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350" firstSheet="2" activeTab="2"/>
  </bookViews>
  <sheets>
    <sheet name="na9ls9" sheetId="1" state="hidden" r:id="rId1"/>
    <sheet name="7kbnao" sheetId="2" state="hidden" r:id="rId2"/>
    <sheet name="省招小学语文" sheetId="3" r:id="rId3"/>
    <sheet name="省招小学数学" sheetId="4" r:id="rId4"/>
    <sheet name="省招小英" sheetId="5" r:id="rId5"/>
    <sheet name="省招小音" sheetId="6" r:id="rId6"/>
    <sheet name="省招小体" sheetId="7" r:id="rId7"/>
    <sheet name="省招初语" sheetId="8" r:id="rId8"/>
    <sheet name="省招初数" sheetId="9" r:id="rId9"/>
    <sheet name="省招初英" sheetId="10" r:id="rId10"/>
    <sheet name="省招初历" sheetId="11" r:id="rId11"/>
    <sheet name="省招初地" sheetId="12" r:id="rId12"/>
    <sheet name="省招初物" sheetId="13" r:id="rId13"/>
    <sheet name="省招初化" sheetId="14" r:id="rId14"/>
    <sheet name="省招高语" sheetId="15" r:id="rId15"/>
    <sheet name="省招高英" sheetId="16" r:id="rId16"/>
    <sheet name="省招高历" sheetId="17" r:id="rId17"/>
    <sheet name="省招高生" sheetId="18" r:id="rId18"/>
    <sheet name="省招高体" sheetId="19" r:id="rId19"/>
    <sheet name="省招高政" sheetId="20" r:id="rId20"/>
    <sheet name="省招高信" sheetId="21" r:id="rId21"/>
    <sheet name="省招高心" sheetId="22" r:id="rId22"/>
    <sheet name="省招幼儿园" sheetId="23" r:id="rId23"/>
    <sheet name="Sheet20" sheetId="24" r:id="rId24"/>
    <sheet name="Sheet21" sheetId="25" r:id="rId25"/>
  </sheets>
  <definedNames>
    <definedName name="_xlnm.Print_Titles" localSheetId="3">'省招小学数学'!$1:$5</definedName>
    <definedName name="_xlnm.Print_Titles" localSheetId="2">'省招小学语文'!$1:$5</definedName>
    <definedName name="_xlnm.Print_Titles" localSheetId="4">'省招小英'!$1:$5</definedName>
    <definedName name="_xlnm.Print_Titles" localSheetId="22">'省招幼儿园'!$1:$5</definedName>
  </definedNames>
  <calcPr fullCalcOnLoad="1"/>
</workbook>
</file>

<file path=xl/sharedStrings.xml><?xml version="1.0" encoding="utf-8"?>
<sst xmlns="http://schemas.openxmlformats.org/spreadsheetml/2006/main" count="1344" uniqueCount="432">
  <si>
    <t>新干县2017年全省统一招聘小学语文岗位考生最后成绩及入闱体检对象公示</t>
  </si>
  <si>
    <t xml:space="preserve">    根据2017年江西省、新干县教师招聘相应公告中有关招聘人数、成绩合成及确定入闱体检对象的规定，现将考生最后成绩及入闱体检对象等有关事项，公示如下：</t>
  </si>
  <si>
    <t>报考学科：省招小学语文</t>
  </si>
  <si>
    <t>面试人数：34人</t>
  </si>
  <si>
    <t>招聘人数：17人</t>
  </si>
  <si>
    <t>面试组别</t>
  </si>
  <si>
    <t>姓名</t>
  </si>
  <si>
    <t>性别</t>
  </si>
  <si>
    <t>身份证号</t>
  </si>
  <si>
    <t>笔试得分</t>
  </si>
  <si>
    <t>换算后                                                                                                                                                  笔试成绩</t>
  </si>
  <si>
    <t>面试得分</t>
  </si>
  <si>
    <t>换算后                                                                                                                                                  面试成绩</t>
  </si>
  <si>
    <t>最后              成绩</t>
  </si>
  <si>
    <t>排名</t>
  </si>
  <si>
    <t>备注</t>
  </si>
  <si>
    <t>甲</t>
  </si>
  <si>
    <t>乙</t>
  </si>
  <si>
    <t>丙</t>
  </si>
  <si>
    <t>丁</t>
  </si>
  <si>
    <t>2＝1×25%</t>
  </si>
  <si>
    <t>4＝3×50%</t>
  </si>
  <si>
    <t>5＝2+4</t>
  </si>
  <si>
    <t>第二组</t>
  </si>
  <si>
    <t>唐恬</t>
  </si>
  <si>
    <t>女</t>
  </si>
  <si>
    <t>362424199407074421</t>
  </si>
  <si>
    <t>刘娜</t>
  </si>
  <si>
    <t>362424199202070021</t>
  </si>
  <si>
    <t>周瑶</t>
  </si>
  <si>
    <t>362424199310045421</t>
  </si>
  <si>
    <t>张晨</t>
  </si>
  <si>
    <t>360702199703273923</t>
  </si>
  <si>
    <t>黄珍</t>
  </si>
  <si>
    <t>362423199305293029</t>
  </si>
  <si>
    <t>周小婷</t>
  </si>
  <si>
    <t>362424199306135926</t>
  </si>
  <si>
    <t>彭莉云</t>
  </si>
  <si>
    <t>362424199409252025</t>
  </si>
  <si>
    <t>周俐琦</t>
  </si>
  <si>
    <t>36242419940930442X</t>
  </si>
  <si>
    <t>李莹</t>
  </si>
  <si>
    <t>362424199302015468</t>
  </si>
  <si>
    <t>陈美琴</t>
  </si>
  <si>
    <t>362424199510292021</t>
  </si>
  <si>
    <t>曾萍萍</t>
  </si>
  <si>
    <t>36242419951117254X</t>
  </si>
  <si>
    <t>詹凡燕</t>
  </si>
  <si>
    <t>362526199303191728</t>
  </si>
  <si>
    <t>杨丽娟</t>
  </si>
  <si>
    <t>362424199211125426</t>
  </si>
  <si>
    <t>钟超梅</t>
  </si>
  <si>
    <t>360521199011218040</t>
  </si>
  <si>
    <t>蔡美玲</t>
  </si>
  <si>
    <t>362424199502282923</t>
  </si>
  <si>
    <t>艾婧琦</t>
  </si>
  <si>
    <t>360502199403250083</t>
  </si>
  <si>
    <t>黄怡文</t>
  </si>
  <si>
    <t>360281199303031421</t>
  </si>
  <si>
    <t>陈倩倩</t>
  </si>
  <si>
    <t>362424199609165428</t>
  </si>
  <si>
    <t>蔡周惠</t>
  </si>
  <si>
    <t>421127199602280843</t>
  </si>
  <si>
    <t>彭丹</t>
  </si>
  <si>
    <t>362424199107141645</t>
  </si>
  <si>
    <t>杨旭</t>
  </si>
  <si>
    <t>362424199303274429</t>
  </si>
  <si>
    <t>龚文红</t>
  </si>
  <si>
    <t>36242419900117342X</t>
  </si>
  <si>
    <t>龚清</t>
  </si>
  <si>
    <t>362424199508281649</t>
  </si>
  <si>
    <t>聂柳需</t>
  </si>
  <si>
    <t>362424199010093421</t>
  </si>
  <si>
    <t>康菲</t>
  </si>
  <si>
    <t>362426199507164320</t>
  </si>
  <si>
    <t>陈华</t>
  </si>
  <si>
    <t>362424199111036442</t>
  </si>
  <si>
    <t>傅嘉莹</t>
  </si>
  <si>
    <t>362424199407285421</t>
  </si>
  <si>
    <t>付丽娟</t>
  </si>
  <si>
    <t>36220319910819472X</t>
  </si>
  <si>
    <t>廖丽娟</t>
  </si>
  <si>
    <t>362424199102136441</t>
  </si>
  <si>
    <t>陈芳</t>
  </si>
  <si>
    <t>362424199108250026</t>
  </si>
  <si>
    <t>李倩倩</t>
  </si>
  <si>
    <t>362424199002263427</t>
  </si>
  <si>
    <t>郑思晴</t>
  </si>
  <si>
    <t>362424199202210020</t>
  </si>
  <si>
    <t>李腾</t>
  </si>
  <si>
    <t>'362424199606031141</t>
  </si>
  <si>
    <t>廖红</t>
  </si>
  <si>
    <t>'360502199002255027</t>
  </si>
  <si>
    <t>报分人：</t>
  </si>
  <si>
    <t>登分人：</t>
  </si>
  <si>
    <t>监察人：</t>
  </si>
  <si>
    <t>复核人：</t>
  </si>
  <si>
    <t>负责人：</t>
  </si>
  <si>
    <t>2017年7月20日</t>
  </si>
  <si>
    <t>新干县2017年全省统一招聘小学数学岗位考生最后成绩及入闱体检对象公示</t>
  </si>
  <si>
    <r>
      <t xml:space="preserve">    根据201</t>
    </r>
    <r>
      <rPr>
        <b/>
        <sz val="12"/>
        <color indexed="8"/>
        <rFont val="宋体"/>
        <family val="0"/>
      </rPr>
      <t>7</t>
    </r>
    <r>
      <rPr>
        <b/>
        <sz val="12"/>
        <color indexed="8"/>
        <rFont val="宋体"/>
        <family val="0"/>
      </rPr>
      <t>年江西省、新干县教师招聘相应公告中有关招聘人数、成绩合成及确定入闱体检对象的规定，现将考生最后成绩及入闱体检对象等有关事项，公示如下：</t>
    </r>
  </si>
  <si>
    <t>报考学科：省招小学数学</t>
  </si>
  <si>
    <t>面试人数：29人</t>
  </si>
  <si>
    <t>招聘人数：15人</t>
  </si>
  <si>
    <t>第四组</t>
  </si>
  <si>
    <t>杨玉婷</t>
  </si>
  <si>
    <t>362424199204250667</t>
  </si>
  <si>
    <t>吴梦璇</t>
  </si>
  <si>
    <t>362424199512024426</t>
  </si>
  <si>
    <t>倪媛</t>
  </si>
  <si>
    <t>362423199202045540</t>
  </si>
  <si>
    <t>杨黄</t>
  </si>
  <si>
    <t>362424199206030027</t>
  </si>
  <si>
    <t>邓俊雅</t>
  </si>
  <si>
    <t>362424199003132525</t>
  </si>
  <si>
    <t>陈露</t>
  </si>
  <si>
    <t>36220319931023684X</t>
  </si>
  <si>
    <t>郑清</t>
  </si>
  <si>
    <t>362424199011120022</t>
  </si>
  <si>
    <t>黄雅琴</t>
  </si>
  <si>
    <t>362424199106305927</t>
  </si>
  <si>
    <t>杨云梦</t>
  </si>
  <si>
    <t>362424199302061624</t>
  </si>
  <si>
    <t>宋文兰</t>
  </si>
  <si>
    <t>362423199011136028</t>
  </si>
  <si>
    <t>廖淑红</t>
  </si>
  <si>
    <t>360502199312045025</t>
  </si>
  <si>
    <t>邓茜茜</t>
  </si>
  <si>
    <t>362424199402222528</t>
  </si>
  <si>
    <t>何玲玲</t>
  </si>
  <si>
    <t>360502199310284049</t>
  </si>
  <si>
    <t>钟甜甜</t>
  </si>
  <si>
    <t>362424199404131128</t>
  </si>
  <si>
    <t>陈玲</t>
  </si>
  <si>
    <t>362424199410185923</t>
  </si>
  <si>
    <t>艾霞</t>
  </si>
  <si>
    <t>360502199506097149</t>
  </si>
  <si>
    <t>刘艳风</t>
  </si>
  <si>
    <t>360502199202032223</t>
  </si>
  <si>
    <t>曾鹏</t>
  </si>
  <si>
    <t>36050219940903332X</t>
  </si>
  <si>
    <t>刘星</t>
  </si>
  <si>
    <t>男</t>
  </si>
  <si>
    <t>362424199006150673</t>
  </si>
  <si>
    <t>李倩</t>
  </si>
  <si>
    <t>362401199205033627</t>
  </si>
  <si>
    <t>邹丹</t>
  </si>
  <si>
    <t>360824199206134926</t>
  </si>
  <si>
    <t>曾小凤</t>
  </si>
  <si>
    <t>362424198911302046</t>
  </si>
  <si>
    <t>李弯</t>
  </si>
  <si>
    <t>362424199004033422</t>
  </si>
  <si>
    <t>周小洁</t>
  </si>
  <si>
    <t>362424198912054427</t>
  </si>
  <si>
    <t>朱美琪</t>
  </si>
  <si>
    <t>362424199504291129</t>
  </si>
  <si>
    <t>习娟娟</t>
  </si>
  <si>
    <t>362424198907223425</t>
  </si>
  <si>
    <t>宋娇</t>
  </si>
  <si>
    <t>36242419911216346X</t>
  </si>
  <si>
    <t>何莹</t>
  </si>
  <si>
    <t>362424199512270627</t>
  </si>
  <si>
    <t>曹月荣</t>
  </si>
  <si>
    <t>362401199205122822</t>
  </si>
  <si>
    <t>新干县2017年全省统一招聘小学英语岗位考生最后成绩及入闱体检对象公示</t>
  </si>
  <si>
    <t>报考学科：省招小学英语</t>
  </si>
  <si>
    <t>面试人数：16 人</t>
  </si>
  <si>
    <t>招聘人数：5人</t>
  </si>
  <si>
    <t>第九组</t>
  </si>
  <si>
    <t>陈白丹</t>
  </si>
  <si>
    <t>360111199009306522</t>
  </si>
  <si>
    <t>肖诗雯</t>
  </si>
  <si>
    <t>362424199111190028</t>
  </si>
  <si>
    <t>徐小芳</t>
  </si>
  <si>
    <t>362424199210022521</t>
  </si>
  <si>
    <t>聂芳芳</t>
  </si>
  <si>
    <t>362424198911022941</t>
  </si>
  <si>
    <t>黄丽莉</t>
  </si>
  <si>
    <t>360729199106283744</t>
  </si>
  <si>
    <t>聂思琦</t>
  </si>
  <si>
    <t>362424199309043920</t>
  </si>
  <si>
    <t>黄欢</t>
  </si>
  <si>
    <t>362203198907082025</t>
  </si>
  <si>
    <t>刘娇</t>
  </si>
  <si>
    <t>360502199309264622</t>
  </si>
  <si>
    <t>刘淑芳</t>
  </si>
  <si>
    <t>362424199411120048</t>
  </si>
  <si>
    <t>肖舒妲</t>
  </si>
  <si>
    <t>362424199211084425</t>
  </si>
  <si>
    <t>徐利娟</t>
  </si>
  <si>
    <t>362424198909062063</t>
  </si>
  <si>
    <t>张丹</t>
  </si>
  <si>
    <t>360502199311123087</t>
  </si>
  <si>
    <t>熊玉婷</t>
  </si>
  <si>
    <t>362424199202133926</t>
  </si>
  <si>
    <t>朱丹红</t>
  </si>
  <si>
    <t>362424199407293421</t>
  </si>
  <si>
    <t>周兰</t>
  </si>
  <si>
    <t>'362424199502260644</t>
  </si>
  <si>
    <t>杜玉勤</t>
  </si>
  <si>
    <t>'362424199402265421</t>
  </si>
  <si>
    <t>新干县2017年全省统一招聘小学音乐岗位考生最后成绩及入闱体检对象公示</t>
  </si>
  <si>
    <t>报考学科：省招小学音乐</t>
  </si>
  <si>
    <t>面试人数：4 人</t>
  </si>
  <si>
    <t>招聘人数：2人</t>
  </si>
  <si>
    <t>第六组</t>
  </si>
  <si>
    <t>全茹玥</t>
  </si>
  <si>
    <t>362424199211094420</t>
  </si>
  <si>
    <t>李梦瑶</t>
  </si>
  <si>
    <t>360502199503136026</t>
  </si>
  <si>
    <t>魏玮</t>
  </si>
  <si>
    <t>362424199212104424</t>
  </si>
  <si>
    <t>黄丹</t>
  </si>
  <si>
    <t>362424198908140023</t>
  </si>
  <si>
    <t>新干县2017年全省统一招聘小学体育岗位考生最后成绩及入闱体检对象公示</t>
  </si>
  <si>
    <t>报考学科：省招小学体育</t>
  </si>
  <si>
    <t>面试人数：6人</t>
  </si>
  <si>
    <t>徐文婷</t>
  </si>
  <si>
    <t>362424199311080624</t>
  </si>
  <si>
    <t>丁羽琴</t>
  </si>
  <si>
    <t>362424199407022912</t>
  </si>
  <si>
    <t>刘雅丽</t>
  </si>
  <si>
    <t>362424199505300023</t>
  </si>
  <si>
    <t>戈璐</t>
  </si>
  <si>
    <t>362424199408164429</t>
  </si>
  <si>
    <t>章安娜</t>
  </si>
  <si>
    <t>330382199501137821</t>
  </si>
  <si>
    <t>魏丽敏</t>
  </si>
  <si>
    <t>362424199205244410</t>
  </si>
  <si>
    <t>新干县2017年全省统一招聘初中语文岗位考生最后成绩及入闱体检对象公示</t>
  </si>
  <si>
    <t>报考学科：省招初中语文</t>
  </si>
  <si>
    <t>面试人数：6 人</t>
  </si>
  <si>
    <t>招聘人数：3人</t>
  </si>
  <si>
    <t>第八组</t>
  </si>
  <si>
    <t>熊甜</t>
  </si>
  <si>
    <t>362423199502181042</t>
  </si>
  <si>
    <t>陈雨芳</t>
  </si>
  <si>
    <t>362424199309220624</t>
  </si>
  <si>
    <t>谢文亮</t>
  </si>
  <si>
    <t>362424199110021118</t>
  </si>
  <si>
    <t>汤圆芳</t>
  </si>
  <si>
    <t>362424199406122524</t>
  </si>
  <si>
    <t>陈楚楚</t>
  </si>
  <si>
    <t>362424199202200025</t>
  </si>
  <si>
    <t>张紫琳</t>
  </si>
  <si>
    <t>362424199604120028</t>
  </si>
  <si>
    <t>新干县2017年全省统一招聘初中数学岗位考生最后成绩及入闱体检对象公示</t>
  </si>
  <si>
    <t>招聘人数：4人</t>
  </si>
  <si>
    <t>第十组</t>
  </si>
  <si>
    <t>李维</t>
  </si>
  <si>
    <t>362424199410030622</t>
  </si>
  <si>
    <t>彭小燕</t>
  </si>
  <si>
    <t>362424199006062067</t>
  </si>
  <si>
    <t>李瑶</t>
  </si>
  <si>
    <t>36242419930519166X</t>
  </si>
  <si>
    <t>孙伶俐</t>
  </si>
  <si>
    <t>362424199409254928</t>
  </si>
  <si>
    <t>邓起志</t>
  </si>
  <si>
    <t>362424199011212015</t>
  </si>
  <si>
    <t>李志嵘</t>
  </si>
  <si>
    <t>362424199107282034</t>
  </si>
  <si>
    <t>新干县2017年全省统一招聘初中英语岗位考生最后成绩及入闱体检对象公示</t>
  </si>
  <si>
    <t>报考学科：省招初中英语</t>
  </si>
  <si>
    <t>面试人数：9 人</t>
  </si>
  <si>
    <t>第七组</t>
  </si>
  <si>
    <t>胡美芳</t>
  </si>
  <si>
    <t>362424199107123447</t>
  </si>
  <si>
    <t>杨雅行</t>
  </si>
  <si>
    <t>362203199409032628</t>
  </si>
  <si>
    <t>肖嘉婷</t>
  </si>
  <si>
    <t>36242419931024544X</t>
  </si>
  <si>
    <t>罗慧</t>
  </si>
  <si>
    <t>362424199407141129</t>
  </si>
  <si>
    <t>谢芬</t>
  </si>
  <si>
    <t>362424199406251123</t>
  </si>
  <si>
    <t>宋霞</t>
  </si>
  <si>
    <t>362424198908263461</t>
  </si>
  <si>
    <t>王小飞</t>
  </si>
  <si>
    <t>362203198908287364</t>
  </si>
  <si>
    <t>聂子静</t>
  </si>
  <si>
    <t>362424199311044447</t>
  </si>
  <si>
    <t>李霞</t>
  </si>
  <si>
    <t>360502199309016020</t>
  </si>
  <si>
    <t>新干县2017年全省统一招聘初中历史岗位考生最后成绩及入闱体检对象公示</t>
  </si>
  <si>
    <r>
      <t xml:space="preserve">    根据201</t>
    </r>
    <r>
      <rPr>
        <b/>
        <sz val="12"/>
        <rFont val="宋体"/>
        <family val="0"/>
      </rPr>
      <t>7</t>
    </r>
    <r>
      <rPr>
        <b/>
        <sz val="12"/>
        <rFont val="宋体"/>
        <family val="0"/>
      </rPr>
      <t>年江西省、新干县教师招聘相应公告中有关招聘人数、成绩合成及确定入闱体检对象的规定，现将考生最后成绩及入闱体检对象等有关事项，公示如下：</t>
    </r>
  </si>
  <si>
    <t>报考学科：省招初中历史</t>
  </si>
  <si>
    <t>刘明娟</t>
  </si>
  <si>
    <t>360733198908102861</t>
  </si>
  <si>
    <t>曾晨曦</t>
  </si>
  <si>
    <t>362424199407204425</t>
  </si>
  <si>
    <t>姚坤</t>
  </si>
  <si>
    <t>360502199401015696</t>
  </si>
  <si>
    <t>洪琴</t>
  </si>
  <si>
    <t>362424199309251623</t>
  </si>
  <si>
    <t>新干县2017年全省统一招聘初中地理岗位考生最后成绩及入闱体检对象公示</t>
  </si>
  <si>
    <t>报考学科：省招初中地理</t>
  </si>
  <si>
    <t>朱旋</t>
  </si>
  <si>
    <t>362424199305292022</t>
  </si>
  <si>
    <t>方珊珊</t>
  </si>
  <si>
    <t>362424199107123420</t>
  </si>
  <si>
    <t>曾阳</t>
  </si>
  <si>
    <t>362424199201010027</t>
  </si>
  <si>
    <t>杨昆</t>
  </si>
  <si>
    <t>362424199106200615</t>
  </si>
  <si>
    <t>新干县2017年全省统一招聘初中物理岗位考生最后成绩及入闱体检对象公示</t>
  </si>
  <si>
    <t>报考学科：省招初中物理</t>
  </si>
  <si>
    <t>面试人数：1 人</t>
  </si>
  <si>
    <t>王小斌</t>
  </si>
  <si>
    <t>362424199109192518</t>
  </si>
  <si>
    <t>新干县2017年全省统一招聘初中化学岗位考生最后成绩及入闱体检对象公示</t>
  </si>
  <si>
    <t>报考学科：省招初中化学</t>
  </si>
  <si>
    <t>陈春红</t>
  </si>
  <si>
    <t>362424199103022024</t>
  </si>
  <si>
    <t>郭燕花</t>
  </si>
  <si>
    <t>362424199209012924</t>
  </si>
  <si>
    <t>黄群辉</t>
  </si>
  <si>
    <t>362424199111090617</t>
  </si>
  <si>
    <t>黎素娟</t>
  </si>
  <si>
    <t>362424199411230028</t>
  </si>
  <si>
    <t>新干县2017年全省统一招聘高中语文岗位考生最后成绩及入闱体检对象公示</t>
  </si>
  <si>
    <t>报考学科：省招高中语文</t>
  </si>
  <si>
    <t>面试人数：1人</t>
  </si>
  <si>
    <t>招聘人数：1人</t>
  </si>
  <si>
    <t>熊桑</t>
  </si>
  <si>
    <t>362424199106031129</t>
  </si>
  <si>
    <t>新干县2017年全省统一招聘高中英语岗位考生最后成绩及入闱体检对象公示</t>
  </si>
  <si>
    <t>报考学科：省招高中英语</t>
  </si>
  <si>
    <t>面试人数：2 人</t>
  </si>
  <si>
    <r>
      <t xml:space="preserve"> </t>
    </r>
    <r>
      <rPr>
        <b/>
        <sz val="12"/>
        <rFont val="宋体"/>
        <family val="0"/>
      </rPr>
      <t>蒋雯</t>
    </r>
    <r>
      <rPr>
        <b/>
        <sz val="12"/>
        <rFont val="Times New Roman"/>
        <family val="1"/>
      </rPr>
      <t xml:space="preserve"> </t>
    </r>
  </si>
  <si>
    <t>360122198905217223</t>
  </si>
  <si>
    <r>
      <t xml:space="preserve"> </t>
    </r>
    <r>
      <rPr>
        <b/>
        <sz val="12"/>
        <rFont val="宋体"/>
        <family val="0"/>
      </rPr>
      <t>肖文燕</t>
    </r>
  </si>
  <si>
    <t>362426199103069028</t>
  </si>
  <si>
    <t>新干县2017年全省统一招聘高中历史岗位考生最后成绩及入闱体检对象公示</t>
  </si>
  <si>
    <t>报考学科：省招高中历史</t>
  </si>
  <si>
    <t>邱小寒</t>
  </si>
  <si>
    <t>362427198812133311</t>
  </si>
  <si>
    <t>新干县2017年全省统一招聘高中生物岗位考生最后成绩及入闱体检对象公示</t>
  </si>
  <si>
    <t>报考学科：省招高中生物</t>
  </si>
  <si>
    <t>廖蕾</t>
  </si>
  <si>
    <t>36242419910826644X</t>
  </si>
  <si>
    <t>新干县2017年全省统一招聘高中体育岗位考生最后成绩及入闱体检对象公示</t>
  </si>
  <si>
    <t>报考学科：省招高中体育</t>
  </si>
  <si>
    <t>王敏佳音</t>
  </si>
  <si>
    <t>362424199410230026</t>
  </si>
  <si>
    <t>袁波</t>
  </si>
  <si>
    <t>362423199103152033</t>
  </si>
  <si>
    <t>新干县2017年全省统一招聘高中政治岗位考生最后成绩及入闱体检对象公示</t>
  </si>
  <si>
    <t>报考学科：省招高中政治</t>
  </si>
  <si>
    <t>王小仙</t>
  </si>
  <si>
    <t>362424199005192943</t>
  </si>
  <si>
    <t>新干县2017年全省统一招聘高中信息技术考生最后成绩及入闱体检对象公示</t>
  </si>
  <si>
    <t>报考学科：省招高中信息技术</t>
  </si>
  <si>
    <t>刘佳莉</t>
  </si>
  <si>
    <t>360502199410087421</t>
  </si>
  <si>
    <t>陈美波</t>
  </si>
  <si>
    <t>362424198911014431</t>
  </si>
  <si>
    <t>新干县2017年全省统一招聘高中心理健康岗位考生最后成绩及入闱体检对象公示</t>
  </si>
  <si>
    <t>报考学科：省招高中心理健康</t>
  </si>
  <si>
    <t>面试人数：3 人</t>
  </si>
  <si>
    <t>邹秀华</t>
  </si>
  <si>
    <t>362424199202084925</t>
  </si>
  <si>
    <r>
      <t xml:space="preserve"> </t>
    </r>
    <r>
      <rPr>
        <b/>
        <sz val="12"/>
        <rFont val="宋体"/>
        <family val="0"/>
      </rPr>
      <t>郑勇胜</t>
    </r>
  </si>
  <si>
    <t>36222719930630381x</t>
  </si>
  <si>
    <r>
      <t xml:space="preserve"> </t>
    </r>
    <r>
      <rPr>
        <b/>
        <sz val="12"/>
        <rFont val="宋体"/>
        <family val="0"/>
      </rPr>
      <t>钟建有</t>
    </r>
  </si>
  <si>
    <t>360311198912063535</t>
  </si>
  <si>
    <t>新干县2017年全省统一招聘幼儿园岗位考生最后成绩及入闱体检对象公示</t>
  </si>
  <si>
    <r>
      <t>面试人数：2</t>
    </r>
    <r>
      <rPr>
        <b/>
        <sz val="12"/>
        <rFont val="宋体"/>
        <family val="0"/>
      </rPr>
      <t>8</t>
    </r>
    <r>
      <rPr>
        <b/>
        <sz val="12"/>
        <rFont val="宋体"/>
        <family val="0"/>
      </rPr>
      <t xml:space="preserve">  人</t>
    </r>
  </si>
  <si>
    <r>
      <t>招聘人数：1</t>
    </r>
    <r>
      <rPr>
        <b/>
        <sz val="12"/>
        <rFont val="宋体"/>
        <family val="0"/>
      </rPr>
      <t>0</t>
    </r>
    <r>
      <rPr>
        <b/>
        <sz val="12"/>
        <rFont val="宋体"/>
        <family val="0"/>
      </rPr>
      <t>人</t>
    </r>
  </si>
  <si>
    <t>2＝1×40%</t>
  </si>
  <si>
    <t>第一组</t>
  </si>
  <si>
    <t>宋子蕴</t>
  </si>
  <si>
    <t>36242319970115002X</t>
  </si>
  <si>
    <t>邓娇</t>
  </si>
  <si>
    <t>362424199306072048</t>
  </si>
  <si>
    <t>戈晓欣</t>
  </si>
  <si>
    <t>362424199406162024</t>
  </si>
  <si>
    <t>高淑媛</t>
  </si>
  <si>
    <t>362424199710133463</t>
  </si>
  <si>
    <t>何琳</t>
  </si>
  <si>
    <t>362423199608251088</t>
  </si>
  <si>
    <t>罗和松</t>
  </si>
  <si>
    <t>362424199107053426</t>
  </si>
  <si>
    <t>肖妍</t>
  </si>
  <si>
    <t>36242319961028302X</t>
  </si>
  <si>
    <t>陈倩</t>
  </si>
  <si>
    <t>362424199505206424</t>
  </si>
  <si>
    <t>袁卉</t>
  </si>
  <si>
    <t>362424199609080627</t>
  </si>
  <si>
    <t>易蒙蒙</t>
  </si>
  <si>
    <t>362424199112065421</t>
  </si>
  <si>
    <t>胡素玲</t>
  </si>
  <si>
    <t>360823199311063027</t>
  </si>
  <si>
    <t>李毛</t>
  </si>
  <si>
    <t>362424199401280021</t>
  </si>
  <si>
    <t>黄婷婷</t>
  </si>
  <si>
    <t>362203199405276844</t>
  </si>
  <si>
    <t>朱冰玥</t>
  </si>
  <si>
    <t>362424199609033927</t>
  </si>
  <si>
    <t>刘文妮</t>
  </si>
  <si>
    <t>362423199403050020</t>
  </si>
  <si>
    <t>缪林丽</t>
  </si>
  <si>
    <t>362424199109023925</t>
  </si>
  <si>
    <t>刘敏霞</t>
  </si>
  <si>
    <t>36242419931015592X</t>
  </si>
  <si>
    <t>熊君霞</t>
  </si>
  <si>
    <t>362424199303101624</t>
  </si>
  <si>
    <t>管芳云</t>
  </si>
  <si>
    <t>36242419931004252X</t>
  </si>
  <si>
    <t>孙敏</t>
  </si>
  <si>
    <t>362424199501046427</t>
  </si>
  <si>
    <t>周霞</t>
  </si>
  <si>
    <t>362423199505112528</t>
  </si>
  <si>
    <t>陈嘉思</t>
  </si>
  <si>
    <t>362424199503254422</t>
  </si>
  <si>
    <t>黄虹宇</t>
  </si>
  <si>
    <t>362424199610220025</t>
  </si>
  <si>
    <t>张勤</t>
  </si>
  <si>
    <t>362424199511271126</t>
  </si>
  <si>
    <t>宋龙欣</t>
  </si>
  <si>
    <t>36242419961208002X</t>
  </si>
  <si>
    <t>彭莹</t>
  </si>
  <si>
    <t>362424199510274421</t>
  </si>
  <si>
    <t>游霏</t>
  </si>
  <si>
    <t>362424199403125922</t>
  </si>
  <si>
    <t>李娟娟</t>
  </si>
  <si>
    <t>362424199405011128</t>
  </si>
  <si>
    <t>面试缺考</t>
  </si>
  <si>
    <t>入闱体检</t>
  </si>
  <si>
    <t>入闱体检</t>
  </si>
  <si>
    <t>报考学科：农村幼儿园</t>
  </si>
  <si>
    <t>4＝3×60%</t>
  </si>
  <si>
    <t>报考学科：省招初中数学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</si>
</sst>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_ "/>
    <numFmt numFmtId="178" formatCode="0.000_);[Red]\(0.000\)"/>
    <numFmt numFmtId="179" formatCode="0.00_);[Red]\(0.00\)"/>
    <numFmt numFmtId="180" formatCode="0.000_ "/>
  </numFmts>
  <fonts count="58">
    <font>
      <sz val="11"/>
      <color indexed="8"/>
      <name val="Calibri"/>
      <family val="2"/>
    </font>
    <font>
      <sz val="11"/>
      <color indexed="8"/>
      <name val="宋体"/>
      <family val="0"/>
    </font>
    <font>
      <sz val="12"/>
      <color indexed="8"/>
      <name val="Calibri"/>
      <family val="2"/>
    </font>
    <font>
      <b/>
      <sz val="12"/>
      <name val="宋体"/>
      <family val="0"/>
    </font>
    <font>
      <b/>
      <sz val="12"/>
      <name val="Calibri"/>
      <family val="2"/>
    </font>
    <font>
      <b/>
      <sz val="16"/>
      <name val="宋体"/>
      <family val="0"/>
    </font>
    <font>
      <sz val="12"/>
      <name val="宋体"/>
      <family val="0"/>
    </font>
    <font>
      <b/>
      <sz val="12"/>
      <color indexed="8"/>
      <name val="宋体"/>
      <family val="0"/>
    </font>
    <font>
      <b/>
      <sz val="12"/>
      <name val="Times New Roman"/>
      <family val="1"/>
    </font>
    <font>
      <b/>
      <sz val="11"/>
      <name val="Calibri"/>
      <family val="2"/>
    </font>
    <font>
      <sz val="14"/>
      <name val="宋体"/>
      <family val="0"/>
    </font>
    <font>
      <sz val="12"/>
      <name val="Calibri"/>
      <family val="2"/>
    </font>
    <font>
      <b/>
      <sz val="18"/>
      <name val="宋体"/>
      <family val="0"/>
    </font>
    <font>
      <b/>
      <sz val="12"/>
      <color indexed="8"/>
      <name val="Calibri"/>
      <family val="2"/>
    </font>
    <font>
      <b/>
      <sz val="11"/>
      <color indexed="8"/>
      <name val="Calibri"/>
      <family val="2"/>
    </font>
    <font>
      <sz val="11"/>
      <name val="Calibri"/>
      <family val="2"/>
    </font>
    <font>
      <u val="single"/>
      <sz val="11"/>
      <color indexed="36"/>
      <name val="Calibri"/>
      <family val="2"/>
    </font>
    <font>
      <u val="single"/>
      <sz val="11"/>
      <color indexed="12"/>
      <name val="Calibri"/>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10"/>
      <name val="Calibri"/>
      <family val="2"/>
    </font>
    <font>
      <sz val="12"/>
      <color indexed="10"/>
      <name val="Calibri"/>
      <family val="2"/>
    </font>
    <font>
      <b/>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rgb="FFFF0000"/>
      <name val="Calibri"/>
      <family val="2"/>
    </font>
    <font>
      <sz val="12"/>
      <color rgb="FFFF0000"/>
      <name val="Calibri"/>
      <family val="2"/>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s>
  <cellStyleXfs count="64">
    <xf numFmtId="0" fontId="0" fillId="0" borderId="0" applyFill="0" applyProtection="0">
      <alignmen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6" fillId="0" borderId="0">
      <alignment/>
      <protection/>
    </xf>
    <xf numFmtId="0" fontId="17"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16" fillId="0" borderId="0" applyNumberFormat="0" applyFill="0" applyBorder="0" applyAlignment="0" applyProtection="0"/>
    <xf numFmtId="0" fontId="0" fillId="32" borderId="9" applyNumberFormat="0" applyFont="0" applyAlignment="0" applyProtection="0"/>
  </cellStyleXfs>
  <cellXfs count="108">
    <xf numFmtId="0" fontId="0" fillId="0" borderId="0" xfId="0" applyFill="1" applyAlignment="1" applyProtection="1">
      <alignment/>
      <protection/>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wrapText="1"/>
    </xf>
    <xf numFmtId="0" fontId="4" fillId="0" borderId="0" xfId="0" applyFont="1" applyFill="1" applyAlignment="1" applyProtection="1">
      <alignment/>
      <protection/>
    </xf>
    <xf numFmtId="0" fontId="2" fillId="0" borderId="0" xfId="0" applyFont="1" applyFill="1" applyAlignment="1" applyProtection="1">
      <alignment/>
      <protection/>
    </xf>
    <xf numFmtId="0" fontId="0" fillId="0" borderId="0" xfId="0" applyAlignment="1">
      <alignment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pplyProtection="1">
      <alignment wrapText="1"/>
      <protection/>
    </xf>
    <xf numFmtId="0" fontId="4" fillId="0" borderId="13"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176" fontId="4" fillId="0" borderId="13" xfId="0" applyNumberFormat="1" applyFont="1" applyFill="1" applyBorder="1" applyAlignment="1" applyProtection="1">
      <alignment horizontal="center" vertical="center" wrapText="1"/>
      <protection/>
    </xf>
    <xf numFmtId="0" fontId="3" fillId="0" borderId="14" xfId="0" applyFont="1" applyFill="1" applyBorder="1" applyAlignment="1" applyProtection="1">
      <alignment wrapText="1"/>
      <protection/>
    </xf>
    <xf numFmtId="0" fontId="4" fillId="0" borderId="15" xfId="0" applyFont="1" applyFill="1" applyBorder="1" applyAlignment="1" applyProtection="1">
      <alignment horizontal="center" vertical="center" wrapText="1"/>
      <protection/>
    </xf>
    <xf numFmtId="176" fontId="4" fillId="0" borderId="15" xfId="0" applyNumberFormat="1" applyFont="1" applyFill="1" applyBorder="1" applyAlignment="1" applyProtection="1">
      <alignment horizontal="center" vertical="center" wrapText="1"/>
      <protection/>
    </xf>
    <xf numFmtId="0" fontId="0" fillId="0" borderId="0" xfId="0" applyBorder="1" applyAlignme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77" fontId="4" fillId="0" borderId="13" xfId="0" applyNumberFormat="1" applyFont="1" applyFill="1" applyBorder="1" applyAlignment="1" applyProtection="1">
      <alignment horizontal="center" vertical="center" wrapText="1"/>
      <protection/>
    </xf>
    <xf numFmtId="0" fontId="4" fillId="0" borderId="17" xfId="0" applyFont="1" applyFill="1" applyBorder="1" applyAlignment="1" applyProtection="1">
      <alignment wrapText="1"/>
      <protection/>
    </xf>
    <xf numFmtId="177" fontId="4" fillId="0" borderId="15" xfId="0" applyNumberFormat="1" applyFont="1" applyFill="1" applyBorder="1" applyAlignment="1" applyProtection="1">
      <alignment horizontal="center" vertical="center" wrapText="1"/>
      <protection/>
    </xf>
    <xf numFmtId="0" fontId="4" fillId="0" borderId="18" xfId="0" applyFont="1" applyFill="1" applyBorder="1" applyAlignment="1" applyProtection="1">
      <alignment wrapText="1"/>
      <protection/>
    </xf>
    <xf numFmtId="0" fontId="6" fillId="0" borderId="0" xfId="0" applyFont="1" applyAlignment="1">
      <alignment vertical="center"/>
    </xf>
    <xf numFmtId="0" fontId="55" fillId="0" borderId="0" xfId="0" applyFont="1" applyFill="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178" fontId="4" fillId="0" borderId="13" xfId="0" applyNumberFormat="1"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178" fontId="8" fillId="0" borderId="13" xfId="0" applyNumberFormat="1"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49" fontId="8" fillId="0" borderId="15" xfId="0" applyNumberFormat="1" applyFont="1" applyFill="1" applyBorder="1" applyAlignment="1" applyProtection="1">
      <alignment horizontal="center" vertical="center" wrapText="1"/>
      <protection/>
    </xf>
    <xf numFmtId="178" fontId="4" fillId="0" borderId="15" xfId="0" applyNumberFormat="1" applyFont="1" applyFill="1" applyBorder="1" applyAlignment="1" applyProtection="1">
      <alignment horizontal="center" vertical="center" wrapText="1"/>
      <protection/>
    </xf>
    <xf numFmtId="178" fontId="8" fillId="0" borderId="15" xfId="0" applyNumberFormat="1"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3" fillId="0" borderId="19" xfId="0" applyFont="1" applyBorder="1" applyAlignment="1">
      <alignment horizontal="center" vertical="center" wrapText="1"/>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177" fontId="4" fillId="0" borderId="22" xfId="0" applyNumberFormat="1" applyFont="1" applyFill="1" applyBorder="1" applyAlignment="1" applyProtection="1">
      <alignment horizontal="center" vertical="center" wrapText="1"/>
      <protection/>
    </xf>
    <xf numFmtId="177" fontId="4" fillId="0" borderId="23" xfId="0" applyNumberFormat="1" applyFont="1" applyFill="1" applyBorder="1" applyAlignment="1" applyProtection="1">
      <alignment horizontal="center" vertical="center" wrapText="1"/>
      <protection/>
    </xf>
    <xf numFmtId="179" fontId="3" fillId="0" borderId="10" xfId="0" applyNumberFormat="1" applyFont="1" applyBorder="1" applyAlignment="1">
      <alignment horizontal="center" vertical="center" wrapText="1"/>
    </xf>
    <xf numFmtId="179" fontId="3" fillId="0" borderId="11" xfId="0" applyNumberFormat="1" applyFont="1" applyBorder="1" applyAlignment="1">
      <alignment horizontal="center" vertical="center" wrapText="1"/>
    </xf>
    <xf numFmtId="179" fontId="3" fillId="0" borderId="13" xfId="0" applyNumberFormat="1" applyFont="1" applyBorder="1" applyAlignment="1">
      <alignment horizontal="center" vertical="center" wrapText="1"/>
    </xf>
    <xf numFmtId="179" fontId="4" fillId="0" borderId="13" xfId="0" applyNumberFormat="1" applyFont="1" applyFill="1" applyBorder="1" applyAlignment="1" applyProtection="1">
      <alignment horizontal="center" vertical="center" wrapText="1"/>
      <protection/>
    </xf>
    <xf numFmtId="179" fontId="3" fillId="0" borderId="16" xfId="0" applyNumberFormat="1" applyFont="1" applyBorder="1" applyAlignment="1">
      <alignment horizontal="center" vertical="center" wrapText="1"/>
    </xf>
    <xf numFmtId="0" fontId="9" fillId="0" borderId="0" xfId="0" applyFont="1" applyFill="1" applyAlignment="1" applyProtection="1">
      <alignment/>
      <protection/>
    </xf>
    <xf numFmtId="0" fontId="10" fillId="0" borderId="0" xfId="0" applyFont="1" applyAlignment="1">
      <alignment vertical="center"/>
    </xf>
    <xf numFmtId="0" fontId="6" fillId="0" borderId="0" xfId="0" applyFont="1" applyAlignment="1">
      <alignment horizontal="center" vertical="center" wrapText="1"/>
    </xf>
    <xf numFmtId="0" fontId="11" fillId="0" borderId="0" xfId="0" applyFont="1" applyFill="1" applyAlignment="1" applyProtection="1">
      <alignment/>
      <protection/>
    </xf>
    <xf numFmtId="0" fontId="55" fillId="0" borderId="0" xfId="0" applyFont="1" applyFill="1" applyAlignment="1" applyProtection="1">
      <alignment/>
      <protection/>
    </xf>
    <xf numFmtId="0" fontId="13" fillId="0" borderId="0" xfId="0" applyFont="1" applyFill="1" applyAlignment="1" applyProtection="1">
      <alignment/>
      <protection/>
    </xf>
    <xf numFmtId="0" fontId="13" fillId="0" borderId="17" xfId="0" applyFont="1" applyFill="1" applyBorder="1" applyAlignment="1" applyProtection="1">
      <alignment wrapText="1"/>
      <protection/>
    </xf>
    <xf numFmtId="0" fontId="13" fillId="0" borderId="18" xfId="0" applyFont="1" applyFill="1" applyBorder="1" applyAlignment="1" applyProtection="1">
      <alignment wrapText="1"/>
      <protection/>
    </xf>
    <xf numFmtId="0" fontId="56" fillId="0" borderId="0" xfId="0" applyFont="1" applyFill="1" applyAlignment="1" applyProtection="1">
      <alignment/>
      <protection/>
    </xf>
    <xf numFmtId="0" fontId="14" fillId="0" borderId="0" xfId="0" applyFont="1" applyFill="1" applyAlignment="1" applyProtection="1">
      <alignment/>
      <protection/>
    </xf>
    <xf numFmtId="0" fontId="15" fillId="0" borderId="0" xfId="0" applyFont="1" applyFill="1" applyAlignment="1" applyProtection="1">
      <alignment/>
      <protection/>
    </xf>
    <xf numFmtId="0" fontId="13" fillId="0" borderId="13" xfId="0" applyFont="1" applyFill="1" applyBorder="1" applyAlignment="1" applyProtection="1">
      <alignment horizontal="center" vertical="center" wrapText="1"/>
      <protection/>
    </xf>
    <xf numFmtId="178" fontId="13" fillId="0" borderId="13" xfId="0" applyNumberFormat="1" applyFont="1" applyFill="1" applyBorder="1" applyAlignment="1" applyProtection="1">
      <alignment horizontal="center" vertical="center" wrapText="1"/>
      <protection/>
    </xf>
    <xf numFmtId="0" fontId="13" fillId="0" borderId="15" xfId="0" applyFont="1" applyFill="1" applyBorder="1" applyAlignment="1" applyProtection="1">
      <alignment horizontal="center" vertical="center" wrapText="1"/>
      <protection/>
    </xf>
    <xf numFmtId="178" fontId="13" fillId="0" borderId="15" xfId="0" applyNumberFormat="1" applyFont="1" applyFill="1" applyBorder="1" applyAlignment="1" applyProtection="1">
      <alignment horizontal="center" vertical="center" wrapText="1"/>
      <protection/>
    </xf>
    <xf numFmtId="177" fontId="13" fillId="0" borderId="13" xfId="0" applyNumberFormat="1" applyFont="1" applyFill="1" applyBorder="1" applyAlignment="1" applyProtection="1">
      <alignment horizontal="center" vertical="center" wrapText="1"/>
      <protection/>
    </xf>
    <xf numFmtId="0" fontId="10" fillId="0" borderId="0" xfId="0" applyFont="1" applyAlignment="1">
      <alignment horizontal="center" vertical="center" wrapText="1"/>
    </xf>
    <xf numFmtId="0" fontId="2" fillId="0" borderId="0" xfId="0" applyFont="1" applyFill="1" applyAlignment="1" applyProtection="1">
      <alignment wrapText="1"/>
      <protection/>
    </xf>
    <xf numFmtId="0" fontId="2" fillId="0" borderId="0" xfId="0" applyFont="1" applyFill="1" applyAlignment="1" applyProtection="1">
      <alignment horizontal="center" wrapText="1"/>
      <protection/>
    </xf>
    <xf numFmtId="0" fontId="7" fillId="0" borderId="12" xfId="0" applyFont="1" applyFill="1" applyBorder="1" applyAlignment="1" applyProtection="1">
      <alignment wrapText="1"/>
      <protection/>
    </xf>
    <xf numFmtId="0" fontId="7" fillId="0" borderId="13" xfId="0" applyFont="1" applyFill="1" applyBorder="1" applyAlignment="1" applyProtection="1">
      <alignment horizontal="center" vertical="center" wrapText="1"/>
      <protection/>
    </xf>
    <xf numFmtId="180" fontId="13" fillId="0" borderId="13" xfId="0" applyNumberFormat="1" applyFont="1" applyFill="1" applyBorder="1" applyAlignment="1" applyProtection="1">
      <alignment horizontal="center" vertical="center" wrapText="1"/>
      <protection/>
    </xf>
    <xf numFmtId="180" fontId="13" fillId="0" borderId="15" xfId="0" applyNumberFormat="1" applyFont="1" applyFill="1" applyBorder="1" applyAlignment="1" applyProtection="1">
      <alignment horizontal="center" vertical="center" wrapText="1"/>
      <protection/>
    </xf>
    <xf numFmtId="0" fontId="6" fillId="0" borderId="0" xfId="0" applyFont="1" applyBorder="1" applyAlignment="1">
      <alignment horizontal="center" vertical="center" wrapText="1"/>
    </xf>
    <xf numFmtId="0" fontId="13" fillId="0" borderId="13" xfId="0" applyFont="1" applyFill="1" applyBorder="1" applyAlignment="1" applyProtection="1" quotePrefix="1">
      <alignment horizontal="center" vertical="center" wrapText="1"/>
      <protection/>
    </xf>
    <xf numFmtId="0" fontId="4" fillId="0" borderId="13" xfId="0" applyFont="1" applyFill="1" applyBorder="1" applyAlignment="1" applyProtection="1" quotePrefix="1">
      <alignment horizontal="center" vertical="center" wrapText="1"/>
      <protection/>
    </xf>
    <xf numFmtId="0" fontId="13" fillId="0" borderId="15" xfId="0" applyFont="1" applyFill="1" applyBorder="1" applyAlignment="1" applyProtection="1" quotePrefix="1">
      <alignment horizontal="center" vertical="center" wrapText="1"/>
      <protection/>
    </xf>
    <xf numFmtId="0" fontId="4" fillId="0" borderId="15" xfId="0" applyFont="1" applyFill="1" applyBorder="1" applyAlignment="1" applyProtection="1" quotePrefix="1">
      <alignment horizontal="center" vertical="center" wrapText="1"/>
      <protection/>
    </xf>
    <xf numFmtId="0" fontId="3" fillId="0" borderId="18" xfId="0" applyFont="1" applyFill="1" applyBorder="1" applyAlignment="1" applyProtection="1">
      <alignment wrapText="1"/>
      <protection/>
    </xf>
    <xf numFmtId="0" fontId="13" fillId="0" borderId="13" xfId="0" applyFont="1" applyFill="1" applyBorder="1" applyAlignment="1" applyProtection="1">
      <alignment horizontal="center" wrapText="1"/>
      <protection/>
    </xf>
    <xf numFmtId="0" fontId="7" fillId="0" borderId="17" xfId="0" applyFont="1" applyFill="1" applyBorder="1" applyAlignment="1" applyProtection="1">
      <alignment wrapText="1"/>
      <protection/>
    </xf>
    <xf numFmtId="49" fontId="13" fillId="0" borderId="15" xfId="0" applyNumberFormat="1" applyFont="1"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14" fillId="0" borderId="0" xfId="0" applyFont="1" applyFill="1" applyAlignment="1" applyProtection="1">
      <alignment horizontal="center" vertical="center"/>
      <protection/>
    </xf>
    <xf numFmtId="0" fontId="4" fillId="0" borderId="13" xfId="0" applyFont="1" applyFill="1" applyBorder="1" applyAlignment="1" applyProtection="1">
      <alignment horizontal="center" wrapText="1"/>
      <protection/>
    </xf>
    <xf numFmtId="0" fontId="4" fillId="0" borderId="15" xfId="0" applyFont="1" applyFill="1" applyBorder="1" applyAlignment="1" applyProtection="1">
      <alignment horizontal="center" wrapText="1"/>
      <protection/>
    </xf>
    <xf numFmtId="0" fontId="3" fillId="0" borderId="17" xfId="0" applyFont="1" applyFill="1" applyBorder="1" applyAlignment="1" applyProtection="1">
      <alignment wrapText="1"/>
      <protection/>
    </xf>
    <xf numFmtId="0" fontId="3" fillId="0" borderId="18" xfId="0" applyFont="1" applyFill="1" applyBorder="1" applyAlignment="1" applyProtection="1">
      <alignment wrapText="1"/>
      <protection/>
    </xf>
    <xf numFmtId="0" fontId="3" fillId="0" borderId="18" xfId="0" applyFont="1" applyFill="1" applyBorder="1" applyAlignment="1" applyProtection="1">
      <alignment wrapText="1"/>
      <protection/>
    </xf>
    <xf numFmtId="0" fontId="3" fillId="0" borderId="18" xfId="0" applyFont="1" applyFill="1" applyBorder="1" applyAlignment="1" applyProtection="1">
      <alignment horizontal="center" vertical="center" wrapText="1"/>
      <protection/>
    </xf>
    <xf numFmtId="0" fontId="3" fillId="0" borderId="13" xfId="0" applyNumberFormat="1" applyFont="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179" fontId="3" fillId="0" borderId="13" xfId="0" applyNumberFormat="1" applyFont="1" applyFill="1" applyBorder="1" applyAlignment="1" applyProtection="1">
      <alignment horizontal="center" vertical="center" wrapText="1"/>
      <protection/>
    </xf>
    <xf numFmtId="179" fontId="3" fillId="0" borderId="13" xfId="0" applyNumberFormat="1" applyFont="1" applyFill="1" applyBorder="1" applyAlignment="1" applyProtection="1">
      <alignment horizontal="center" vertical="center" wrapText="1"/>
      <protection/>
    </xf>
    <xf numFmtId="179" fontId="8" fillId="0" borderId="13" xfId="0" applyNumberFormat="1"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5" fillId="0" borderId="0" xfId="40" applyFont="1" applyAlignment="1">
      <alignment horizontal="center" vertical="center" wrapText="1"/>
      <protection/>
    </xf>
    <xf numFmtId="0" fontId="7" fillId="0" borderId="0" xfId="40" applyFont="1" applyBorder="1" applyAlignment="1">
      <alignment horizontal="left" vertical="center" wrapText="1"/>
      <protection/>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46" fillId="0" borderId="0" xfId="0" applyFont="1" applyBorder="1" applyAlignment="1">
      <alignment horizontal="left" vertical="center"/>
    </xf>
    <xf numFmtId="0" fontId="46" fillId="0" borderId="0" xfId="0" applyFont="1" applyBorder="1" applyAlignment="1">
      <alignment horizontal="center" vertical="center"/>
    </xf>
    <xf numFmtId="0" fontId="57" fillId="0" borderId="0" xfId="0" applyFont="1" applyBorder="1" applyAlignment="1">
      <alignment horizontal="left" vertical="center"/>
    </xf>
    <xf numFmtId="0" fontId="3" fillId="0" borderId="0" xfId="40" applyFont="1" applyBorder="1" applyAlignment="1">
      <alignment horizontal="left" vertical="center" wrapText="1"/>
      <protection/>
    </xf>
    <xf numFmtId="0" fontId="12" fillId="0" borderId="0" xfId="40" applyFont="1" applyAlignment="1">
      <alignment horizontal="center" vertical="center" wrapText="1"/>
      <protection/>
    </xf>
    <xf numFmtId="0" fontId="3" fillId="0" borderId="0"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140625" defaultRowHeight="1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18"/>
  <sheetViews>
    <sheetView zoomScalePageLayoutView="0" workbookViewId="0" topLeftCell="A1">
      <selection activeCell="H6" sqref="H6:I6"/>
    </sheetView>
  </sheetViews>
  <sheetFormatPr defaultColWidth="9.140625" defaultRowHeight="15"/>
  <cols>
    <col min="4" max="4" width="27.57421875" style="0" customWidth="1"/>
    <col min="6" max="6" width="18.421875" style="0" customWidth="1"/>
    <col min="11" max="11" width="11.7109375" style="0" customWidth="1"/>
  </cols>
  <sheetData>
    <row r="1" spans="1:11" s="6" customFormat="1" ht="27.75" customHeight="1">
      <c r="A1" s="106" t="s">
        <v>261</v>
      </c>
      <c r="B1" s="106"/>
      <c r="C1" s="106"/>
      <c r="D1" s="106"/>
      <c r="E1" s="106"/>
      <c r="F1" s="106"/>
      <c r="G1" s="106"/>
      <c r="H1" s="106"/>
      <c r="I1" s="106"/>
      <c r="J1" s="106"/>
      <c r="K1" s="106"/>
    </row>
    <row r="2" spans="1:11" s="53" customFormat="1" ht="36.75" customHeight="1">
      <c r="A2" s="99" t="s">
        <v>100</v>
      </c>
      <c r="B2" s="99"/>
      <c r="C2" s="99"/>
      <c r="D2" s="99"/>
      <c r="E2" s="99"/>
      <c r="F2" s="99"/>
      <c r="G2" s="99"/>
      <c r="H2" s="99"/>
      <c r="I2" s="99"/>
      <c r="J2" s="99"/>
      <c r="K2" s="99"/>
    </row>
    <row r="3" spans="1:11" s="54" customFormat="1" ht="18.75" customHeight="1">
      <c r="A3" s="100" t="s">
        <v>262</v>
      </c>
      <c r="B3" s="100"/>
      <c r="C3" s="100"/>
      <c r="D3" s="101" t="s">
        <v>263</v>
      </c>
      <c r="E3" s="101"/>
      <c r="F3" s="101"/>
      <c r="G3" s="101" t="s">
        <v>232</v>
      </c>
      <c r="H3" s="101"/>
      <c r="I3" s="7"/>
      <c r="J3" s="3"/>
      <c r="K3" s="3"/>
    </row>
    <row r="4" spans="1:11" s="26" customFormat="1" ht="44.25" customHeight="1">
      <c r="A4" s="8" t="s">
        <v>5</v>
      </c>
      <c r="B4" s="9" t="s">
        <v>6</v>
      </c>
      <c r="C4" s="9" t="s">
        <v>7</v>
      </c>
      <c r="D4" s="9" t="s">
        <v>8</v>
      </c>
      <c r="E4" s="9" t="s">
        <v>9</v>
      </c>
      <c r="F4" s="9" t="s">
        <v>10</v>
      </c>
      <c r="G4" s="9" t="s">
        <v>11</v>
      </c>
      <c r="H4" s="9" t="s">
        <v>12</v>
      </c>
      <c r="I4" s="9" t="s">
        <v>13</v>
      </c>
      <c r="J4" s="9" t="s">
        <v>14</v>
      </c>
      <c r="K4" s="20" t="s">
        <v>15</v>
      </c>
    </row>
    <row r="5" spans="1:11" s="26" customFormat="1" ht="37.5" customHeight="1">
      <c r="A5" s="10" t="s">
        <v>16</v>
      </c>
      <c r="B5" s="11" t="s">
        <v>17</v>
      </c>
      <c r="C5" s="11" t="s">
        <v>18</v>
      </c>
      <c r="D5" s="7" t="s">
        <v>19</v>
      </c>
      <c r="E5" s="11">
        <v>1</v>
      </c>
      <c r="F5" s="11" t="s">
        <v>20</v>
      </c>
      <c r="G5" s="11">
        <v>3</v>
      </c>
      <c r="H5" s="11" t="s">
        <v>21</v>
      </c>
      <c r="I5" s="11" t="s">
        <v>22</v>
      </c>
      <c r="J5" s="11">
        <v>6</v>
      </c>
      <c r="K5" s="21">
        <v>7</v>
      </c>
    </row>
    <row r="6" spans="1:11" s="55" customFormat="1" ht="21.75" customHeight="1">
      <c r="A6" s="12" t="s">
        <v>264</v>
      </c>
      <c r="B6" s="13" t="s">
        <v>269</v>
      </c>
      <c r="C6" s="14" t="s">
        <v>25</v>
      </c>
      <c r="D6" s="77" t="s">
        <v>270</v>
      </c>
      <c r="E6" s="13">
        <v>136.5</v>
      </c>
      <c r="F6" s="29">
        <f aca="true" t="shared" si="0" ref="F6:F14">E6*0.25</f>
        <v>34.125</v>
      </c>
      <c r="G6" s="29">
        <v>91.08</v>
      </c>
      <c r="H6" s="29">
        <f aca="true" t="shared" si="1" ref="H6:H14">G6*0.5</f>
        <v>45.54</v>
      </c>
      <c r="I6" s="22">
        <f aca="true" t="shared" si="2" ref="I6:I14">F6+H6</f>
        <v>79.66499999999999</v>
      </c>
      <c r="J6" s="86">
        <v>1</v>
      </c>
      <c r="K6" s="88" t="s">
        <v>427</v>
      </c>
    </row>
    <row r="7" spans="1:11" s="55" customFormat="1" ht="21.75" customHeight="1">
      <c r="A7" s="12" t="s">
        <v>264</v>
      </c>
      <c r="B7" s="13" t="s">
        <v>265</v>
      </c>
      <c r="C7" s="14" t="s">
        <v>25</v>
      </c>
      <c r="D7" s="77" t="s">
        <v>266</v>
      </c>
      <c r="E7" s="13">
        <v>144</v>
      </c>
      <c r="F7" s="29">
        <f t="shared" si="0"/>
        <v>36</v>
      </c>
      <c r="G7" s="29">
        <v>86.78</v>
      </c>
      <c r="H7" s="29">
        <f t="shared" si="1"/>
        <v>43.39</v>
      </c>
      <c r="I7" s="22">
        <f t="shared" si="2"/>
        <v>79.39</v>
      </c>
      <c r="J7" s="86">
        <v>2</v>
      </c>
      <c r="K7" s="88" t="s">
        <v>427</v>
      </c>
    </row>
    <row r="8" spans="1:11" s="55" customFormat="1" ht="21.75" customHeight="1">
      <c r="A8" s="12" t="s">
        <v>264</v>
      </c>
      <c r="B8" s="13" t="s">
        <v>267</v>
      </c>
      <c r="C8" s="14" t="s">
        <v>25</v>
      </c>
      <c r="D8" s="77" t="s">
        <v>268</v>
      </c>
      <c r="E8" s="13">
        <v>137.5</v>
      </c>
      <c r="F8" s="29">
        <f t="shared" si="0"/>
        <v>34.375</v>
      </c>
      <c r="G8" s="29">
        <v>86.88</v>
      </c>
      <c r="H8" s="29">
        <f t="shared" si="1"/>
        <v>43.44</v>
      </c>
      <c r="I8" s="22">
        <f t="shared" si="2"/>
        <v>77.815</v>
      </c>
      <c r="J8" s="86">
        <v>3</v>
      </c>
      <c r="K8" s="88" t="s">
        <v>427</v>
      </c>
    </row>
    <row r="9" spans="1:11" s="55" customFormat="1" ht="21.75" customHeight="1">
      <c r="A9" s="12" t="s">
        <v>264</v>
      </c>
      <c r="B9" s="13" t="s">
        <v>273</v>
      </c>
      <c r="C9" s="14" t="s">
        <v>25</v>
      </c>
      <c r="D9" s="77" t="s">
        <v>274</v>
      </c>
      <c r="E9" s="13">
        <v>130</v>
      </c>
      <c r="F9" s="29">
        <f t="shared" si="0"/>
        <v>32.5</v>
      </c>
      <c r="G9" s="29">
        <v>88.86</v>
      </c>
      <c r="H9" s="29">
        <f t="shared" si="1"/>
        <v>44.43</v>
      </c>
      <c r="I9" s="22">
        <f t="shared" si="2"/>
        <v>76.93</v>
      </c>
      <c r="J9" s="86">
        <v>4</v>
      </c>
      <c r="K9" s="23"/>
    </row>
    <row r="10" spans="1:11" s="55" customFormat="1" ht="21.75" customHeight="1">
      <c r="A10" s="12" t="s">
        <v>264</v>
      </c>
      <c r="B10" s="13" t="s">
        <v>277</v>
      </c>
      <c r="C10" s="14" t="s">
        <v>25</v>
      </c>
      <c r="D10" s="77" t="s">
        <v>278</v>
      </c>
      <c r="E10" s="13">
        <v>126.5</v>
      </c>
      <c r="F10" s="29">
        <f t="shared" si="0"/>
        <v>31.625</v>
      </c>
      <c r="G10" s="29">
        <v>88.7</v>
      </c>
      <c r="H10" s="29">
        <f t="shared" si="1"/>
        <v>44.35</v>
      </c>
      <c r="I10" s="22">
        <f t="shared" si="2"/>
        <v>75.975</v>
      </c>
      <c r="J10" s="86">
        <v>5</v>
      </c>
      <c r="K10" s="23"/>
    </row>
    <row r="11" spans="1:11" s="55" customFormat="1" ht="21.75" customHeight="1">
      <c r="A11" s="12" t="s">
        <v>264</v>
      </c>
      <c r="B11" s="13" t="s">
        <v>271</v>
      </c>
      <c r="C11" s="14" t="s">
        <v>25</v>
      </c>
      <c r="D11" s="77" t="s">
        <v>272</v>
      </c>
      <c r="E11" s="13">
        <v>136</v>
      </c>
      <c r="F11" s="29">
        <f t="shared" si="0"/>
        <v>34</v>
      </c>
      <c r="G11" s="29">
        <v>79.76</v>
      </c>
      <c r="H11" s="29">
        <f t="shared" si="1"/>
        <v>39.88</v>
      </c>
      <c r="I11" s="22">
        <f t="shared" si="2"/>
        <v>73.88</v>
      </c>
      <c r="J11" s="86">
        <v>6</v>
      </c>
      <c r="K11" s="23"/>
    </row>
    <row r="12" spans="1:11" s="55" customFormat="1" ht="21.75" customHeight="1">
      <c r="A12" s="12" t="s">
        <v>264</v>
      </c>
      <c r="B12" s="13" t="s">
        <v>279</v>
      </c>
      <c r="C12" s="14" t="s">
        <v>25</v>
      </c>
      <c r="D12" s="77" t="s">
        <v>280</v>
      </c>
      <c r="E12" s="13">
        <v>123.5</v>
      </c>
      <c r="F12" s="29">
        <f t="shared" si="0"/>
        <v>30.875</v>
      </c>
      <c r="G12" s="29">
        <v>85.28</v>
      </c>
      <c r="H12" s="29">
        <f t="shared" si="1"/>
        <v>42.64</v>
      </c>
      <c r="I12" s="22">
        <f t="shared" si="2"/>
        <v>73.515</v>
      </c>
      <c r="J12" s="86">
        <v>7</v>
      </c>
      <c r="K12" s="23"/>
    </row>
    <row r="13" spans="1:11" s="55" customFormat="1" ht="21.75" customHeight="1">
      <c r="A13" s="12" t="s">
        <v>264</v>
      </c>
      <c r="B13" s="13" t="s">
        <v>281</v>
      </c>
      <c r="C13" s="14" t="s">
        <v>25</v>
      </c>
      <c r="D13" s="77" t="s">
        <v>282</v>
      </c>
      <c r="E13" s="13">
        <v>122.5</v>
      </c>
      <c r="F13" s="29">
        <f t="shared" si="0"/>
        <v>30.625</v>
      </c>
      <c r="G13" s="29">
        <v>78.64</v>
      </c>
      <c r="H13" s="29">
        <f t="shared" si="1"/>
        <v>39.32</v>
      </c>
      <c r="I13" s="22">
        <f t="shared" si="2"/>
        <v>69.945</v>
      </c>
      <c r="J13" s="86">
        <v>8</v>
      </c>
      <c r="K13" s="23"/>
    </row>
    <row r="14" spans="1:11" s="55" customFormat="1" ht="21.75" customHeight="1">
      <c r="A14" s="16" t="s">
        <v>264</v>
      </c>
      <c r="B14" s="17" t="s">
        <v>275</v>
      </c>
      <c r="C14" s="14" t="s">
        <v>25</v>
      </c>
      <c r="D14" s="79" t="s">
        <v>276</v>
      </c>
      <c r="E14" s="17">
        <v>129.5</v>
      </c>
      <c r="F14" s="36">
        <f t="shared" si="0"/>
        <v>32.375</v>
      </c>
      <c r="G14" s="36">
        <v>0</v>
      </c>
      <c r="H14" s="29">
        <f t="shared" si="1"/>
        <v>0</v>
      </c>
      <c r="I14" s="22">
        <f t="shared" si="2"/>
        <v>32.375</v>
      </c>
      <c r="J14" s="86">
        <v>9</v>
      </c>
      <c r="K14" s="89" t="s">
        <v>426</v>
      </c>
    </row>
    <row r="16" spans="1:11" s="6" customFormat="1" ht="29.25" customHeight="1">
      <c r="A16" s="102" t="s">
        <v>93</v>
      </c>
      <c r="B16" s="102"/>
      <c r="C16" s="102"/>
      <c r="D16" s="102"/>
      <c r="E16" s="102" t="s">
        <v>94</v>
      </c>
      <c r="F16" s="102"/>
      <c r="G16" s="102"/>
      <c r="H16" s="102"/>
      <c r="I16" s="102" t="s">
        <v>95</v>
      </c>
      <c r="J16" s="102"/>
      <c r="K16" s="102"/>
    </row>
    <row r="17" spans="1:11" s="6" customFormat="1" ht="34.5" customHeight="1">
      <c r="A17" s="102" t="s">
        <v>96</v>
      </c>
      <c r="B17" s="102"/>
      <c r="C17" s="102"/>
      <c r="D17" s="102"/>
      <c r="E17" s="103"/>
      <c r="F17" s="103"/>
      <c r="G17" s="103"/>
      <c r="H17" s="103"/>
      <c r="I17" s="102" t="s">
        <v>97</v>
      </c>
      <c r="J17" s="102"/>
      <c r="K17" s="102"/>
    </row>
    <row r="18" spans="1:11" s="6" customFormat="1" ht="18.75">
      <c r="A18" s="19"/>
      <c r="B18" s="19"/>
      <c r="C18" s="19"/>
      <c r="D18" s="19"/>
      <c r="E18" s="19"/>
      <c r="F18" s="19"/>
      <c r="G18" s="19"/>
      <c r="H18" s="104" t="s">
        <v>98</v>
      </c>
      <c r="I18" s="104"/>
      <c r="J18" s="104"/>
      <c r="K18" s="104"/>
    </row>
  </sheetData>
  <sheetProtection/>
  <mergeCells count="12">
    <mergeCell ref="A17:D17"/>
    <mergeCell ref="E17:H17"/>
    <mergeCell ref="I17:K17"/>
    <mergeCell ref="H18:K18"/>
    <mergeCell ref="A1:K1"/>
    <mergeCell ref="A2:K2"/>
    <mergeCell ref="A3:C3"/>
    <mergeCell ref="D3:F3"/>
    <mergeCell ref="G3:H3"/>
    <mergeCell ref="A16:D16"/>
    <mergeCell ref="E16:H16"/>
    <mergeCell ref="I16:K16"/>
  </mergeCells>
  <printOptions/>
  <pageMargins left="0.7" right="0.7" top="0.75" bottom="0.75" header="0.3" footer="0.3"/>
  <pageSetup orientation="landscape" paperSize="9" r:id="rId1"/>
</worksheet>
</file>

<file path=xl/worksheets/sheet11.xml><?xml version="1.0" encoding="utf-8"?>
<worksheet xmlns="http://schemas.openxmlformats.org/spreadsheetml/2006/main" xmlns:r="http://schemas.openxmlformats.org/officeDocument/2006/relationships">
  <dimension ref="A1:K13"/>
  <sheetViews>
    <sheetView zoomScalePageLayoutView="0" workbookViewId="0" topLeftCell="A1">
      <selection activeCell="H6" sqref="H6:I6"/>
    </sheetView>
  </sheetViews>
  <sheetFormatPr defaultColWidth="9.140625" defaultRowHeight="15"/>
  <cols>
    <col min="4" max="4" width="26.57421875" style="0" customWidth="1"/>
    <col min="6" max="6" width="14.00390625" style="0" customWidth="1"/>
    <col min="11" max="11" width="10.7109375" style="0" customWidth="1"/>
  </cols>
  <sheetData>
    <row r="1" spans="1:11" s="1" customFormat="1" ht="27.75" customHeight="1">
      <c r="A1" s="98" t="s">
        <v>283</v>
      </c>
      <c r="B1" s="98"/>
      <c r="C1" s="98"/>
      <c r="D1" s="98"/>
      <c r="E1" s="98"/>
      <c r="F1" s="98"/>
      <c r="G1" s="98"/>
      <c r="H1" s="98"/>
      <c r="I1" s="98"/>
      <c r="J1" s="98"/>
      <c r="K1" s="98"/>
    </row>
    <row r="2" spans="1:11" s="2" customFormat="1" ht="36.75" customHeight="1">
      <c r="A2" s="105" t="s">
        <v>284</v>
      </c>
      <c r="B2" s="105"/>
      <c r="C2" s="105"/>
      <c r="D2" s="105"/>
      <c r="E2" s="105"/>
      <c r="F2" s="105"/>
      <c r="G2" s="105"/>
      <c r="H2" s="105"/>
      <c r="I2" s="105"/>
      <c r="J2" s="105"/>
      <c r="K2" s="105"/>
    </row>
    <row r="3" spans="1:9" s="3" customFormat="1" ht="38.25" customHeight="1">
      <c r="A3" s="100" t="s">
        <v>285</v>
      </c>
      <c r="B3" s="100"/>
      <c r="C3" s="100"/>
      <c r="D3" s="101" t="s">
        <v>203</v>
      </c>
      <c r="E3" s="101"/>
      <c r="F3" s="101"/>
      <c r="G3" s="101" t="s">
        <v>204</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4" customFormat="1" ht="21.75" customHeight="1">
      <c r="A6" s="12" t="s">
        <v>233</v>
      </c>
      <c r="B6" s="13" t="s">
        <v>288</v>
      </c>
      <c r="C6" s="14" t="s">
        <v>25</v>
      </c>
      <c r="D6" s="77" t="s">
        <v>289</v>
      </c>
      <c r="E6" s="13">
        <v>132</v>
      </c>
      <c r="F6" s="29">
        <f>E6*0.25</f>
        <v>33</v>
      </c>
      <c r="G6" s="29">
        <v>90.6</v>
      </c>
      <c r="H6" s="29">
        <f>G6*0.5</f>
        <v>45.3</v>
      </c>
      <c r="I6" s="22">
        <f>F6+H6</f>
        <v>78.3</v>
      </c>
      <c r="J6" s="86">
        <v>1</v>
      </c>
      <c r="K6" s="88" t="s">
        <v>428</v>
      </c>
    </row>
    <row r="7" spans="1:11" s="4" customFormat="1" ht="21.75" customHeight="1">
      <c r="A7" s="12" t="s">
        <v>233</v>
      </c>
      <c r="B7" s="13" t="s">
        <v>290</v>
      </c>
      <c r="C7" s="14" t="s">
        <v>142</v>
      </c>
      <c r="D7" s="77" t="s">
        <v>291</v>
      </c>
      <c r="E7" s="13">
        <v>130.5</v>
      </c>
      <c r="F7" s="29">
        <f>E7*0.25</f>
        <v>32.625</v>
      </c>
      <c r="G7" s="29">
        <v>90.4</v>
      </c>
      <c r="H7" s="29">
        <f>G7*0.5</f>
        <v>45.2</v>
      </c>
      <c r="I7" s="22">
        <f>F7+H7</f>
        <v>77.825</v>
      </c>
      <c r="J7" s="86">
        <v>2</v>
      </c>
      <c r="K7" s="88" t="s">
        <v>428</v>
      </c>
    </row>
    <row r="8" spans="1:11" s="4" customFormat="1" ht="21.75" customHeight="1">
      <c r="A8" s="12" t="s">
        <v>233</v>
      </c>
      <c r="B8" s="13" t="s">
        <v>286</v>
      </c>
      <c r="C8" s="14" t="s">
        <v>25</v>
      </c>
      <c r="D8" s="77" t="s">
        <v>287</v>
      </c>
      <c r="E8" s="13">
        <v>133.5</v>
      </c>
      <c r="F8" s="29">
        <f>E8*0.25</f>
        <v>33.375</v>
      </c>
      <c r="G8" s="29">
        <v>83.8</v>
      </c>
      <c r="H8" s="29">
        <f>G8*0.5</f>
        <v>41.9</v>
      </c>
      <c r="I8" s="22">
        <f>F8+H8</f>
        <v>75.275</v>
      </c>
      <c r="J8" s="86">
        <v>3</v>
      </c>
      <c r="K8" s="23"/>
    </row>
    <row r="9" spans="1:11" s="4" customFormat="1" ht="21.75" customHeight="1">
      <c r="A9" s="16" t="s">
        <v>233</v>
      </c>
      <c r="B9" s="17" t="s">
        <v>292</v>
      </c>
      <c r="C9" s="14" t="s">
        <v>25</v>
      </c>
      <c r="D9" s="79" t="s">
        <v>293</v>
      </c>
      <c r="E9" s="17">
        <v>117.5</v>
      </c>
      <c r="F9" s="36">
        <f>E9*0.25</f>
        <v>29.375</v>
      </c>
      <c r="G9" s="36">
        <v>85.2</v>
      </c>
      <c r="H9" s="29">
        <f>G9*0.5</f>
        <v>42.6</v>
      </c>
      <c r="I9" s="22">
        <f>F9+H9</f>
        <v>71.975</v>
      </c>
      <c r="J9" s="87">
        <v>4</v>
      </c>
      <c r="K9" s="25"/>
    </row>
    <row r="11" spans="1:11" s="6" customFormat="1" ht="29.25" customHeight="1">
      <c r="A11" s="102" t="s">
        <v>93</v>
      </c>
      <c r="B11" s="102"/>
      <c r="C11" s="102"/>
      <c r="D11" s="102"/>
      <c r="E11" s="102" t="s">
        <v>94</v>
      </c>
      <c r="F11" s="102"/>
      <c r="G11" s="102"/>
      <c r="H11" s="102"/>
      <c r="I11" s="102" t="s">
        <v>95</v>
      </c>
      <c r="J11" s="102"/>
      <c r="K11" s="102"/>
    </row>
    <row r="12" spans="1:11" s="6" customFormat="1" ht="34.5" customHeight="1">
      <c r="A12" s="102" t="s">
        <v>96</v>
      </c>
      <c r="B12" s="102"/>
      <c r="C12" s="102"/>
      <c r="D12" s="102"/>
      <c r="E12" s="103"/>
      <c r="F12" s="103"/>
      <c r="G12" s="103"/>
      <c r="H12" s="103"/>
      <c r="I12" s="102" t="s">
        <v>97</v>
      </c>
      <c r="J12" s="102"/>
      <c r="K12" s="102"/>
    </row>
    <row r="13" spans="1:11" s="6" customFormat="1" ht="18.75">
      <c r="A13" s="19"/>
      <c r="B13" s="19"/>
      <c r="C13" s="19"/>
      <c r="D13" s="19"/>
      <c r="E13" s="19"/>
      <c r="F13" s="19"/>
      <c r="G13" s="19"/>
      <c r="H13" s="104" t="s">
        <v>98</v>
      </c>
      <c r="I13" s="104"/>
      <c r="J13" s="104"/>
      <c r="K13" s="104"/>
    </row>
  </sheetData>
  <sheetProtection/>
  <mergeCells count="12">
    <mergeCell ref="A12:D12"/>
    <mergeCell ref="E12:H12"/>
    <mergeCell ref="I12:K12"/>
    <mergeCell ref="H13:K13"/>
    <mergeCell ref="A1:K1"/>
    <mergeCell ref="A2:K2"/>
    <mergeCell ref="A3:C3"/>
    <mergeCell ref="D3:F3"/>
    <mergeCell ref="G3:H3"/>
    <mergeCell ref="A11:D11"/>
    <mergeCell ref="E11:H11"/>
    <mergeCell ref="I11:K11"/>
  </mergeCells>
  <printOptions/>
  <pageMargins left="0.7" right="0.7" top="0.75" bottom="0.75" header="0.3" footer="0.3"/>
  <pageSetup orientation="landscape" paperSize="9" r:id="rId1"/>
</worksheet>
</file>

<file path=xl/worksheets/sheet12.xml><?xml version="1.0" encoding="utf-8"?>
<worksheet xmlns="http://schemas.openxmlformats.org/spreadsheetml/2006/main" xmlns:r="http://schemas.openxmlformats.org/officeDocument/2006/relationships">
  <dimension ref="A1:K13"/>
  <sheetViews>
    <sheetView zoomScalePageLayoutView="0" workbookViewId="0" topLeftCell="A1">
      <selection activeCell="H6" sqref="H6:I6"/>
    </sheetView>
  </sheetViews>
  <sheetFormatPr defaultColWidth="9.140625" defaultRowHeight="15"/>
  <cols>
    <col min="4" max="4" width="24.28125" style="0" customWidth="1"/>
    <col min="6" max="6" width="18.57421875" style="0" customWidth="1"/>
    <col min="11" max="11" width="11.421875" style="0" customWidth="1"/>
  </cols>
  <sheetData>
    <row r="1" spans="1:11" s="1" customFormat="1" ht="27.75" customHeight="1">
      <c r="A1" s="98" t="s">
        <v>294</v>
      </c>
      <c r="B1" s="98"/>
      <c r="C1" s="98"/>
      <c r="D1" s="98"/>
      <c r="E1" s="98"/>
      <c r="F1" s="98"/>
      <c r="G1" s="98"/>
      <c r="H1" s="98"/>
      <c r="I1" s="98"/>
      <c r="J1" s="98"/>
      <c r="K1" s="98"/>
    </row>
    <row r="2" spans="1:11" s="2" customFormat="1" ht="36.75" customHeight="1">
      <c r="A2" s="105" t="s">
        <v>284</v>
      </c>
      <c r="B2" s="105"/>
      <c r="C2" s="105"/>
      <c r="D2" s="105"/>
      <c r="E2" s="105"/>
      <c r="F2" s="105"/>
      <c r="G2" s="105"/>
      <c r="H2" s="105"/>
      <c r="I2" s="105"/>
      <c r="J2" s="105"/>
      <c r="K2" s="105"/>
    </row>
    <row r="3" spans="1:9" s="3" customFormat="1" ht="44.25" customHeight="1">
      <c r="A3" s="100" t="s">
        <v>295</v>
      </c>
      <c r="B3" s="100"/>
      <c r="C3" s="100"/>
      <c r="D3" s="101" t="s">
        <v>203</v>
      </c>
      <c r="E3" s="101"/>
      <c r="F3" s="101"/>
      <c r="G3" s="101" t="s">
        <v>204</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4" customFormat="1" ht="21.75" customHeight="1">
      <c r="A6" s="12" t="s">
        <v>233</v>
      </c>
      <c r="B6" s="13" t="s">
        <v>296</v>
      </c>
      <c r="C6" s="14" t="s">
        <v>25</v>
      </c>
      <c r="D6" s="77" t="s">
        <v>297</v>
      </c>
      <c r="E6" s="13">
        <v>154.5</v>
      </c>
      <c r="F6" s="29">
        <f>E6*0.25</f>
        <v>38.625</v>
      </c>
      <c r="G6" s="29">
        <v>86.8</v>
      </c>
      <c r="H6" s="29">
        <f>G6*0.5</f>
        <v>43.4</v>
      </c>
      <c r="I6" s="22">
        <f>F6+H6</f>
        <v>82.025</v>
      </c>
      <c r="J6" s="86">
        <v>1</v>
      </c>
      <c r="K6" s="88" t="s">
        <v>427</v>
      </c>
    </row>
    <row r="7" spans="1:11" s="4" customFormat="1" ht="21.75" customHeight="1">
      <c r="A7" s="12" t="s">
        <v>233</v>
      </c>
      <c r="B7" s="13" t="s">
        <v>298</v>
      </c>
      <c r="C7" s="14" t="s">
        <v>25</v>
      </c>
      <c r="D7" s="77" t="s">
        <v>299</v>
      </c>
      <c r="E7" s="13">
        <v>135</v>
      </c>
      <c r="F7" s="29">
        <f>E7*0.25</f>
        <v>33.75</v>
      </c>
      <c r="G7" s="29">
        <v>85.4</v>
      </c>
      <c r="H7" s="29">
        <f>G7*0.5</f>
        <v>42.7</v>
      </c>
      <c r="I7" s="22">
        <f>F7+H7</f>
        <v>76.45</v>
      </c>
      <c r="J7" s="86">
        <v>2</v>
      </c>
      <c r="K7" s="88" t="s">
        <v>427</v>
      </c>
    </row>
    <row r="8" spans="1:11" s="4" customFormat="1" ht="21.75" customHeight="1">
      <c r="A8" s="12" t="s">
        <v>233</v>
      </c>
      <c r="B8" s="13" t="s">
        <v>302</v>
      </c>
      <c r="C8" s="14" t="s">
        <v>142</v>
      </c>
      <c r="D8" s="77" t="s">
        <v>303</v>
      </c>
      <c r="E8" s="13">
        <v>121</v>
      </c>
      <c r="F8" s="29">
        <f>E8*0.25</f>
        <v>30.25</v>
      </c>
      <c r="G8" s="29">
        <v>81.2</v>
      </c>
      <c r="H8" s="29">
        <f>G8*0.5</f>
        <v>40.6</v>
      </c>
      <c r="I8" s="22">
        <f>F8+H8</f>
        <v>70.85</v>
      </c>
      <c r="J8" s="86">
        <v>3</v>
      </c>
      <c r="K8" s="23"/>
    </row>
    <row r="9" spans="1:11" s="4" customFormat="1" ht="21.75" customHeight="1">
      <c r="A9" s="16" t="s">
        <v>233</v>
      </c>
      <c r="B9" s="17" t="s">
        <v>300</v>
      </c>
      <c r="C9" s="14" t="s">
        <v>25</v>
      </c>
      <c r="D9" s="79" t="s">
        <v>301</v>
      </c>
      <c r="E9" s="17">
        <v>126</v>
      </c>
      <c r="F9" s="36">
        <f>E9*0.25</f>
        <v>31.5</v>
      </c>
      <c r="G9" s="36">
        <v>0</v>
      </c>
      <c r="H9" s="29">
        <f>G9*0.5</f>
        <v>0</v>
      </c>
      <c r="I9" s="22">
        <f>F9+H9</f>
        <v>31.5</v>
      </c>
      <c r="J9" s="87">
        <v>4</v>
      </c>
      <c r="K9" s="89" t="s">
        <v>426</v>
      </c>
    </row>
    <row r="11" spans="1:11" s="6" customFormat="1" ht="29.25" customHeight="1">
      <c r="A11" s="102" t="s">
        <v>93</v>
      </c>
      <c r="B11" s="102"/>
      <c r="C11" s="102"/>
      <c r="D11" s="102"/>
      <c r="E11" s="102" t="s">
        <v>94</v>
      </c>
      <c r="F11" s="102"/>
      <c r="G11" s="102"/>
      <c r="H11" s="102"/>
      <c r="I11" s="102" t="s">
        <v>95</v>
      </c>
      <c r="J11" s="102"/>
      <c r="K11" s="102"/>
    </row>
    <row r="12" spans="1:11" s="6" customFormat="1" ht="34.5" customHeight="1">
      <c r="A12" s="102" t="s">
        <v>96</v>
      </c>
      <c r="B12" s="102"/>
      <c r="C12" s="102"/>
      <c r="D12" s="102"/>
      <c r="E12" s="103"/>
      <c r="F12" s="103"/>
      <c r="G12" s="103"/>
      <c r="H12" s="103"/>
      <c r="I12" s="102" t="s">
        <v>97</v>
      </c>
      <c r="J12" s="102"/>
      <c r="K12" s="102"/>
    </row>
    <row r="13" spans="1:11" s="6" customFormat="1" ht="18.75">
      <c r="A13" s="19"/>
      <c r="B13" s="19"/>
      <c r="C13" s="19"/>
      <c r="D13" s="19"/>
      <c r="E13" s="19"/>
      <c r="F13" s="19"/>
      <c r="G13" s="19"/>
      <c r="H13" s="104" t="s">
        <v>98</v>
      </c>
      <c r="I13" s="104"/>
      <c r="J13" s="104"/>
      <c r="K13" s="104"/>
    </row>
  </sheetData>
  <sheetProtection/>
  <mergeCells count="12">
    <mergeCell ref="A12:D12"/>
    <mergeCell ref="E12:H12"/>
    <mergeCell ref="I12:K12"/>
    <mergeCell ref="H13:K13"/>
    <mergeCell ref="A1:K1"/>
    <mergeCell ref="A2:K2"/>
    <mergeCell ref="A3:C3"/>
    <mergeCell ref="D3:F3"/>
    <mergeCell ref="G3:H3"/>
    <mergeCell ref="A11:D11"/>
    <mergeCell ref="E11:H11"/>
    <mergeCell ref="I11:K11"/>
  </mergeCells>
  <printOptions/>
  <pageMargins left="0.7" right="0.7" top="0.75" bottom="0.75" header="0.3" footer="0.3"/>
  <pageSetup orientation="landscape" paperSize="9" r:id="rId1"/>
</worksheet>
</file>

<file path=xl/worksheets/sheet13.xml><?xml version="1.0" encoding="utf-8"?>
<worksheet xmlns="http://schemas.openxmlformats.org/spreadsheetml/2006/main" xmlns:r="http://schemas.openxmlformats.org/officeDocument/2006/relationships">
  <dimension ref="A1:K10"/>
  <sheetViews>
    <sheetView zoomScalePageLayoutView="0" workbookViewId="0" topLeftCell="A1">
      <selection activeCell="L8" sqref="L8"/>
    </sheetView>
  </sheetViews>
  <sheetFormatPr defaultColWidth="9.140625" defaultRowHeight="15"/>
  <cols>
    <col min="4" max="4" width="24.00390625" style="0" customWidth="1"/>
    <col min="6" max="6" width="17.7109375" style="0" customWidth="1"/>
    <col min="11" max="11" width="11.8515625" style="0" customWidth="1"/>
  </cols>
  <sheetData>
    <row r="1" spans="1:11" s="1" customFormat="1" ht="27.75" customHeight="1">
      <c r="A1" s="98" t="s">
        <v>304</v>
      </c>
      <c r="B1" s="98"/>
      <c r="C1" s="98"/>
      <c r="D1" s="98"/>
      <c r="E1" s="98"/>
      <c r="F1" s="98"/>
      <c r="G1" s="98"/>
      <c r="H1" s="98"/>
      <c r="I1" s="98"/>
      <c r="J1" s="98"/>
      <c r="K1" s="98"/>
    </row>
    <row r="2" spans="1:11" s="2" customFormat="1" ht="36.75" customHeight="1">
      <c r="A2" s="105" t="s">
        <v>284</v>
      </c>
      <c r="B2" s="105"/>
      <c r="C2" s="105"/>
      <c r="D2" s="105"/>
      <c r="E2" s="105"/>
      <c r="F2" s="105"/>
      <c r="G2" s="105"/>
      <c r="H2" s="105"/>
      <c r="I2" s="105"/>
      <c r="J2" s="105"/>
      <c r="K2" s="105"/>
    </row>
    <row r="3" spans="1:9" s="3" customFormat="1" ht="40.5" customHeight="1">
      <c r="A3" s="100" t="s">
        <v>305</v>
      </c>
      <c r="B3" s="100"/>
      <c r="C3" s="100"/>
      <c r="D3" s="101" t="s">
        <v>306</v>
      </c>
      <c r="E3" s="101"/>
      <c r="F3" s="101"/>
      <c r="G3" s="101" t="s">
        <v>204</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4" customFormat="1" ht="21.75" customHeight="1">
      <c r="A6" s="16" t="s">
        <v>248</v>
      </c>
      <c r="B6" s="17" t="s">
        <v>307</v>
      </c>
      <c r="C6" s="41" t="s">
        <v>142</v>
      </c>
      <c r="D6" s="79" t="s">
        <v>308</v>
      </c>
      <c r="E6" s="17">
        <v>96.5</v>
      </c>
      <c r="F6" s="36">
        <f>E6*0.25</f>
        <v>24.125</v>
      </c>
      <c r="G6" s="36">
        <v>81.32</v>
      </c>
      <c r="H6" s="36">
        <f>G6*0.5</f>
        <v>40.66</v>
      </c>
      <c r="I6" s="24">
        <f>F6+H6</f>
        <v>64.785</v>
      </c>
      <c r="J6" s="87">
        <v>1</v>
      </c>
      <c r="K6" s="90" t="s">
        <v>427</v>
      </c>
    </row>
    <row r="8" spans="1:11" s="6" customFormat="1" ht="29.25" customHeight="1">
      <c r="A8" s="102" t="s">
        <v>93</v>
      </c>
      <c r="B8" s="102"/>
      <c r="C8" s="102"/>
      <c r="D8" s="102"/>
      <c r="E8" s="102" t="s">
        <v>94</v>
      </c>
      <c r="F8" s="102"/>
      <c r="G8" s="102"/>
      <c r="H8" s="102"/>
      <c r="I8" s="102" t="s">
        <v>95</v>
      </c>
      <c r="J8" s="102"/>
      <c r="K8" s="102"/>
    </row>
    <row r="9" spans="1:11" s="6" customFormat="1" ht="34.5" customHeight="1">
      <c r="A9" s="102" t="s">
        <v>96</v>
      </c>
      <c r="B9" s="102"/>
      <c r="C9" s="102"/>
      <c r="D9" s="102"/>
      <c r="E9" s="103"/>
      <c r="F9" s="103"/>
      <c r="G9" s="103"/>
      <c r="H9" s="103"/>
      <c r="I9" s="102" t="s">
        <v>97</v>
      </c>
      <c r="J9" s="102"/>
      <c r="K9" s="102"/>
    </row>
    <row r="10" spans="1:11" s="6" customFormat="1" ht="18.75">
      <c r="A10" s="19"/>
      <c r="B10" s="19"/>
      <c r="C10" s="19"/>
      <c r="D10" s="19"/>
      <c r="E10" s="19"/>
      <c r="F10" s="19"/>
      <c r="G10" s="19"/>
      <c r="H10" s="104" t="s">
        <v>98</v>
      </c>
      <c r="I10" s="104"/>
      <c r="J10" s="104"/>
      <c r="K10" s="104"/>
    </row>
  </sheetData>
  <sheetProtection/>
  <mergeCells count="12">
    <mergeCell ref="A9:D9"/>
    <mergeCell ref="E9:H9"/>
    <mergeCell ref="I9:K9"/>
    <mergeCell ref="H10:K10"/>
    <mergeCell ref="A1:K1"/>
    <mergeCell ref="A2:K2"/>
    <mergeCell ref="A3:C3"/>
    <mergeCell ref="D3:F3"/>
    <mergeCell ref="G3:H3"/>
    <mergeCell ref="A8:D8"/>
    <mergeCell ref="E8:H8"/>
    <mergeCell ref="I8:K8"/>
  </mergeCells>
  <printOptions/>
  <pageMargins left="0.7" right="0.7" top="0.75" bottom="0.75" header="0.3" footer="0.3"/>
  <pageSetup orientation="landscape" paperSize="9" r:id="rId1"/>
</worksheet>
</file>

<file path=xl/worksheets/sheet14.xml><?xml version="1.0" encoding="utf-8"?>
<worksheet xmlns="http://schemas.openxmlformats.org/spreadsheetml/2006/main" xmlns:r="http://schemas.openxmlformats.org/officeDocument/2006/relationships">
  <dimension ref="A1:K13"/>
  <sheetViews>
    <sheetView zoomScalePageLayoutView="0" workbookViewId="0" topLeftCell="A1">
      <selection activeCell="H6" sqref="H6:I6"/>
    </sheetView>
  </sheetViews>
  <sheetFormatPr defaultColWidth="9.140625" defaultRowHeight="15"/>
  <cols>
    <col min="4" max="4" width="22.421875" style="0" customWidth="1"/>
    <col min="6" max="6" width="17.421875" style="0" customWidth="1"/>
    <col min="11" max="11" width="11.28125" style="0" customWidth="1"/>
  </cols>
  <sheetData>
    <row r="1" spans="1:11" s="1" customFormat="1" ht="27.75" customHeight="1">
      <c r="A1" s="98" t="s">
        <v>309</v>
      </c>
      <c r="B1" s="98"/>
      <c r="C1" s="98"/>
      <c r="D1" s="98"/>
      <c r="E1" s="98"/>
      <c r="F1" s="98"/>
      <c r="G1" s="98"/>
      <c r="H1" s="98"/>
      <c r="I1" s="98"/>
      <c r="J1" s="98"/>
      <c r="K1" s="98"/>
    </row>
    <row r="2" spans="1:11" s="2" customFormat="1" ht="36.75" customHeight="1">
      <c r="A2" s="105" t="s">
        <v>1</v>
      </c>
      <c r="B2" s="105"/>
      <c r="C2" s="105"/>
      <c r="D2" s="105"/>
      <c r="E2" s="105"/>
      <c r="F2" s="105"/>
      <c r="G2" s="105"/>
      <c r="H2" s="105"/>
      <c r="I2" s="105"/>
      <c r="J2" s="105"/>
      <c r="K2" s="105"/>
    </row>
    <row r="3" spans="1:9" s="3" customFormat="1" ht="36" customHeight="1">
      <c r="A3" s="100" t="s">
        <v>310</v>
      </c>
      <c r="B3" s="100"/>
      <c r="C3" s="100"/>
      <c r="D3" s="101" t="s">
        <v>203</v>
      </c>
      <c r="E3" s="101"/>
      <c r="F3" s="101"/>
      <c r="G3" s="101" t="s">
        <v>204</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4" customFormat="1" ht="21.75" customHeight="1">
      <c r="A6" s="12" t="s">
        <v>248</v>
      </c>
      <c r="B6" s="13" t="s">
        <v>311</v>
      </c>
      <c r="C6" s="14" t="s">
        <v>25</v>
      </c>
      <c r="D6" s="77" t="s">
        <v>312</v>
      </c>
      <c r="E6" s="13">
        <v>163.5</v>
      </c>
      <c r="F6" s="29">
        <f>E6*0.25</f>
        <v>40.875</v>
      </c>
      <c r="G6" s="29">
        <v>85.32</v>
      </c>
      <c r="H6" s="29">
        <f>G6*0.5</f>
        <v>42.66</v>
      </c>
      <c r="I6" s="22">
        <f>F6+H6</f>
        <v>83.535</v>
      </c>
      <c r="J6" s="86">
        <v>1</v>
      </c>
      <c r="K6" s="88" t="s">
        <v>427</v>
      </c>
    </row>
    <row r="7" spans="1:11" s="4" customFormat="1" ht="21.75" customHeight="1">
      <c r="A7" s="12" t="s">
        <v>248</v>
      </c>
      <c r="B7" s="13" t="s">
        <v>313</v>
      </c>
      <c r="C7" s="14" t="s">
        <v>25</v>
      </c>
      <c r="D7" s="77" t="s">
        <v>314</v>
      </c>
      <c r="E7" s="13">
        <v>147</v>
      </c>
      <c r="F7" s="29">
        <f>E7*0.25</f>
        <v>36.75</v>
      </c>
      <c r="G7" s="29">
        <v>83.62</v>
      </c>
      <c r="H7" s="29">
        <f>G7*0.5</f>
        <v>41.81</v>
      </c>
      <c r="I7" s="22">
        <f>F7+H7</f>
        <v>78.56</v>
      </c>
      <c r="J7" s="86">
        <v>2</v>
      </c>
      <c r="K7" s="88" t="s">
        <v>427</v>
      </c>
    </row>
    <row r="8" spans="1:11" s="4" customFormat="1" ht="21.75" customHeight="1">
      <c r="A8" s="12" t="s">
        <v>248</v>
      </c>
      <c r="B8" s="13" t="s">
        <v>315</v>
      </c>
      <c r="C8" s="14" t="s">
        <v>142</v>
      </c>
      <c r="D8" s="77" t="s">
        <v>316</v>
      </c>
      <c r="E8" s="13">
        <v>126</v>
      </c>
      <c r="F8" s="29">
        <f>E8*0.25</f>
        <v>31.5</v>
      </c>
      <c r="G8" s="29">
        <v>82.62</v>
      </c>
      <c r="H8" s="29">
        <f>G8*0.5</f>
        <v>41.31</v>
      </c>
      <c r="I8" s="22">
        <f>F8+H8</f>
        <v>72.81</v>
      </c>
      <c r="J8" s="86">
        <v>3</v>
      </c>
      <c r="K8" s="23"/>
    </row>
    <row r="9" spans="1:11" s="4" customFormat="1" ht="21.75" customHeight="1">
      <c r="A9" s="16" t="s">
        <v>248</v>
      </c>
      <c r="B9" s="17" t="s">
        <v>317</v>
      </c>
      <c r="C9" s="14" t="s">
        <v>25</v>
      </c>
      <c r="D9" s="79" t="s">
        <v>318</v>
      </c>
      <c r="E9" s="17">
        <v>121</v>
      </c>
      <c r="F9" s="36">
        <f>E9*0.25</f>
        <v>30.25</v>
      </c>
      <c r="G9" s="36">
        <v>82.94</v>
      </c>
      <c r="H9" s="29">
        <f>G9*0.5</f>
        <v>41.47</v>
      </c>
      <c r="I9" s="22">
        <f>F9+H9</f>
        <v>71.72</v>
      </c>
      <c r="J9" s="87">
        <v>4</v>
      </c>
      <c r="K9" s="25"/>
    </row>
    <row r="10" s="52" customFormat="1" ht="15"/>
    <row r="11" spans="1:11" s="6" customFormat="1" ht="29.25" customHeight="1">
      <c r="A11" s="102" t="s">
        <v>93</v>
      </c>
      <c r="B11" s="102"/>
      <c r="C11" s="102"/>
      <c r="D11" s="102"/>
      <c r="E11" s="102" t="s">
        <v>94</v>
      </c>
      <c r="F11" s="102"/>
      <c r="G11" s="102"/>
      <c r="H11" s="102"/>
      <c r="I11" s="102" t="s">
        <v>95</v>
      </c>
      <c r="J11" s="102"/>
      <c r="K11" s="102"/>
    </row>
    <row r="12" spans="1:11" s="6" customFormat="1" ht="34.5" customHeight="1">
      <c r="A12" s="102" t="s">
        <v>96</v>
      </c>
      <c r="B12" s="102"/>
      <c r="C12" s="102"/>
      <c r="D12" s="102"/>
      <c r="E12" s="103"/>
      <c r="F12" s="103"/>
      <c r="G12" s="103"/>
      <c r="H12" s="103"/>
      <c r="I12" s="102" t="s">
        <v>97</v>
      </c>
      <c r="J12" s="102"/>
      <c r="K12" s="102"/>
    </row>
    <row r="13" spans="1:11" s="6" customFormat="1" ht="18.75">
      <c r="A13" s="19"/>
      <c r="B13" s="19"/>
      <c r="C13" s="19"/>
      <c r="D13" s="19"/>
      <c r="E13" s="19"/>
      <c r="F13" s="19"/>
      <c r="G13" s="19"/>
      <c r="H13" s="104" t="s">
        <v>98</v>
      </c>
      <c r="I13" s="104"/>
      <c r="J13" s="104"/>
      <c r="K13" s="104"/>
    </row>
  </sheetData>
  <sheetProtection/>
  <mergeCells count="12">
    <mergeCell ref="A12:D12"/>
    <mergeCell ref="E12:H12"/>
    <mergeCell ref="I12:K12"/>
    <mergeCell ref="H13:K13"/>
    <mergeCell ref="A1:K1"/>
    <mergeCell ref="A2:K2"/>
    <mergeCell ref="A3:C3"/>
    <mergeCell ref="D3:F3"/>
    <mergeCell ref="G3:H3"/>
    <mergeCell ref="A11:D11"/>
    <mergeCell ref="E11:H11"/>
    <mergeCell ref="I11:K11"/>
  </mergeCells>
  <printOptions/>
  <pageMargins left="0.7" right="0.7" top="0.75" bottom="0.75" header="0.3" footer="0.3"/>
  <pageSetup orientation="landscape" paperSize="9" r:id="rId1"/>
</worksheet>
</file>

<file path=xl/worksheets/sheet15.xml><?xml version="1.0" encoding="utf-8"?>
<worksheet xmlns="http://schemas.openxmlformats.org/spreadsheetml/2006/main" xmlns:r="http://schemas.openxmlformats.org/officeDocument/2006/relationships">
  <dimension ref="A1:K10"/>
  <sheetViews>
    <sheetView zoomScalePageLayoutView="0" workbookViewId="0" topLeftCell="A1">
      <selection activeCell="H6" sqref="H6:I6"/>
    </sheetView>
  </sheetViews>
  <sheetFormatPr defaultColWidth="9.140625" defaultRowHeight="15"/>
  <cols>
    <col min="4" max="4" width="25.7109375" style="0" customWidth="1"/>
    <col min="6" max="6" width="16.140625" style="0" customWidth="1"/>
    <col min="11" max="11" width="11.28125" style="0" customWidth="1"/>
  </cols>
  <sheetData>
    <row r="1" spans="1:11" s="1" customFormat="1" ht="27.75" customHeight="1">
      <c r="A1" s="98" t="s">
        <v>319</v>
      </c>
      <c r="B1" s="98"/>
      <c r="C1" s="98"/>
      <c r="D1" s="98"/>
      <c r="E1" s="98"/>
      <c r="F1" s="98"/>
      <c r="G1" s="98"/>
      <c r="H1" s="98"/>
      <c r="I1" s="98"/>
      <c r="J1" s="98"/>
      <c r="K1" s="98"/>
    </row>
    <row r="2" spans="1:11" s="2" customFormat="1" ht="36.75" customHeight="1">
      <c r="A2" s="105" t="s">
        <v>1</v>
      </c>
      <c r="B2" s="105"/>
      <c r="C2" s="105"/>
      <c r="D2" s="105"/>
      <c r="E2" s="105"/>
      <c r="F2" s="105"/>
      <c r="G2" s="105"/>
      <c r="H2" s="105"/>
      <c r="I2" s="105"/>
      <c r="J2" s="105"/>
      <c r="K2" s="105"/>
    </row>
    <row r="3" spans="1:9" s="3" customFormat="1" ht="37.5" customHeight="1">
      <c r="A3" s="100" t="s">
        <v>320</v>
      </c>
      <c r="B3" s="100"/>
      <c r="C3" s="100"/>
      <c r="D3" s="101" t="s">
        <v>321</v>
      </c>
      <c r="E3" s="101"/>
      <c r="F3" s="101"/>
      <c r="G3" s="101" t="s">
        <v>322</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40" customFormat="1" ht="41.25" customHeight="1">
      <c r="A6" s="33" t="s">
        <v>233</v>
      </c>
      <c r="B6" s="17" t="s">
        <v>323</v>
      </c>
      <c r="C6" s="41" t="s">
        <v>25</v>
      </c>
      <c r="D6" s="79" t="s">
        <v>324</v>
      </c>
      <c r="E6" s="17">
        <v>87.5</v>
      </c>
      <c r="F6" s="36">
        <f>E6*0.25</f>
        <v>21.875</v>
      </c>
      <c r="G6" s="36">
        <v>82.4</v>
      </c>
      <c r="H6" s="36">
        <f>G6*0.5</f>
        <v>41.2</v>
      </c>
      <c r="I6" s="24">
        <f>F6+H6</f>
        <v>63.075</v>
      </c>
      <c r="J6" s="17">
        <v>1</v>
      </c>
      <c r="K6" s="91" t="s">
        <v>427</v>
      </c>
    </row>
    <row r="8" spans="1:11" s="6" customFormat="1" ht="29.25" customHeight="1">
      <c r="A8" s="102" t="s">
        <v>93</v>
      </c>
      <c r="B8" s="102"/>
      <c r="C8" s="102"/>
      <c r="D8" s="102"/>
      <c r="E8" s="102" t="s">
        <v>94</v>
      </c>
      <c r="F8" s="102"/>
      <c r="G8" s="102"/>
      <c r="H8" s="102"/>
      <c r="I8" s="102" t="s">
        <v>95</v>
      </c>
      <c r="J8" s="102"/>
      <c r="K8" s="102"/>
    </row>
    <row r="9" spans="1:11" s="6" customFormat="1" ht="34.5" customHeight="1">
      <c r="A9" s="102" t="s">
        <v>96</v>
      </c>
      <c r="B9" s="102"/>
      <c r="C9" s="102"/>
      <c r="D9" s="102"/>
      <c r="E9" s="103"/>
      <c r="F9" s="103"/>
      <c r="G9" s="103"/>
      <c r="H9" s="103"/>
      <c r="I9" s="102" t="s">
        <v>97</v>
      </c>
      <c r="J9" s="102"/>
      <c r="K9" s="102"/>
    </row>
    <row r="10" spans="1:11" s="6" customFormat="1" ht="18.75">
      <c r="A10" s="19"/>
      <c r="B10" s="19"/>
      <c r="C10" s="19"/>
      <c r="D10" s="19"/>
      <c r="E10" s="19"/>
      <c r="F10" s="19"/>
      <c r="G10" s="19"/>
      <c r="H10" s="104" t="s">
        <v>98</v>
      </c>
      <c r="I10" s="104"/>
      <c r="J10" s="104"/>
      <c r="K10" s="104"/>
    </row>
  </sheetData>
  <sheetProtection/>
  <mergeCells count="12">
    <mergeCell ref="A9:D9"/>
    <mergeCell ref="E9:H9"/>
    <mergeCell ref="I9:K9"/>
    <mergeCell ref="H10:K10"/>
    <mergeCell ref="A1:K1"/>
    <mergeCell ref="A2:K2"/>
    <mergeCell ref="A3:C3"/>
    <mergeCell ref="D3:F3"/>
    <mergeCell ref="G3:H3"/>
    <mergeCell ref="A8:D8"/>
    <mergeCell ref="E8:H8"/>
    <mergeCell ref="I8:K8"/>
  </mergeCells>
  <printOptions/>
  <pageMargins left="0.7" right="0.7" top="0.75" bottom="0.75" header="0.3" footer="0.3"/>
  <pageSetup orientation="landscape" paperSize="9" r:id="rId1"/>
</worksheet>
</file>

<file path=xl/worksheets/sheet16.xml><?xml version="1.0" encoding="utf-8"?>
<worksheet xmlns="http://schemas.openxmlformats.org/spreadsheetml/2006/main" xmlns:r="http://schemas.openxmlformats.org/officeDocument/2006/relationships">
  <dimension ref="A1:K11"/>
  <sheetViews>
    <sheetView zoomScalePageLayoutView="0" workbookViewId="0" topLeftCell="A1">
      <selection activeCell="H6" sqref="H6:I6"/>
    </sheetView>
  </sheetViews>
  <sheetFormatPr defaultColWidth="9.140625" defaultRowHeight="15"/>
  <cols>
    <col min="4" max="4" width="25.7109375" style="0" customWidth="1"/>
    <col min="5" max="5" width="13.28125" style="0" customWidth="1"/>
    <col min="6" max="6" width="17.8515625" style="0" customWidth="1"/>
    <col min="11" max="11" width="11.7109375" style="0" customWidth="1"/>
  </cols>
  <sheetData>
    <row r="1" spans="1:11" s="1" customFormat="1" ht="27.75" customHeight="1">
      <c r="A1" s="98" t="s">
        <v>325</v>
      </c>
      <c r="B1" s="98"/>
      <c r="C1" s="98"/>
      <c r="D1" s="98"/>
      <c r="E1" s="98"/>
      <c r="F1" s="98"/>
      <c r="G1" s="98"/>
      <c r="H1" s="98"/>
      <c r="I1" s="98"/>
      <c r="J1" s="98"/>
      <c r="K1" s="98"/>
    </row>
    <row r="2" spans="1:11" s="2" customFormat="1" ht="36.75" customHeight="1">
      <c r="A2" s="105" t="s">
        <v>1</v>
      </c>
      <c r="B2" s="105"/>
      <c r="C2" s="105"/>
      <c r="D2" s="105"/>
      <c r="E2" s="105"/>
      <c r="F2" s="105"/>
      <c r="G2" s="105"/>
      <c r="H2" s="105"/>
      <c r="I2" s="105"/>
      <c r="J2" s="105"/>
      <c r="K2" s="105"/>
    </row>
    <row r="3" spans="1:9" s="3" customFormat="1" ht="39" customHeight="1">
      <c r="A3" s="100" t="s">
        <v>326</v>
      </c>
      <c r="B3" s="100"/>
      <c r="C3" s="100"/>
      <c r="D3" s="101" t="s">
        <v>327</v>
      </c>
      <c r="E3" s="101"/>
      <c r="F3" s="101"/>
      <c r="G3" s="101" t="s">
        <v>322</v>
      </c>
      <c r="H3" s="101"/>
      <c r="I3" s="7"/>
    </row>
    <row r="4" spans="1:11" s="2" customFormat="1" ht="44.25" customHeight="1">
      <c r="A4" s="47" t="s">
        <v>5</v>
      </c>
      <c r="B4" s="48" t="s">
        <v>6</v>
      </c>
      <c r="C4" s="48" t="s">
        <v>7</v>
      </c>
      <c r="D4" s="48" t="s">
        <v>8</v>
      </c>
      <c r="E4" s="48" t="s">
        <v>9</v>
      </c>
      <c r="F4" s="48" t="s">
        <v>10</v>
      </c>
      <c r="G4" s="48" t="s">
        <v>11</v>
      </c>
      <c r="H4" s="48" t="s">
        <v>12</v>
      </c>
      <c r="I4" s="48" t="s">
        <v>13</v>
      </c>
      <c r="J4" s="48" t="s">
        <v>14</v>
      </c>
      <c r="K4" s="51" t="s">
        <v>15</v>
      </c>
    </row>
    <row r="5" spans="1:11" s="2" customFormat="1" ht="37.5" customHeight="1">
      <c r="A5" s="49" t="s">
        <v>16</v>
      </c>
      <c r="B5" s="49" t="s">
        <v>17</v>
      </c>
      <c r="C5" s="49" t="s">
        <v>18</v>
      </c>
      <c r="D5" s="49" t="s">
        <v>19</v>
      </c>
      <c r="E5" s="49">
        <v>1</v>
      </c>
      <c r="F5" s="49" t="s">
        <v>20</v>
      </c>
      <c r="G5" s="49">
        <v>3</v>
      </c>
      <c r="H5" s="49" t="s">
        <v>21</v>
      </c>
      <c r="I5" s="49" t="s">
        <v>22</v>
      </c>
      <c r="J5" s="92">
        <v>6</v>
      </c>
      <c r="K5" s="92">
        <v>7</v>
      </c>
    </row>
    <row r="6" spans="1:11" s="4" customFormat="1" ht="34.5" customHeight="1">
      <c r="A6" s="95" t="s">
        <v>264</v>
      </c>
      <c r="B6" s="96" t="s">
        <v>328</v>
      </c>
      <c r="C6" s="95" t="s">
        <v>25</v>
      </c>
      <c r="D6" s="50" t="s">
        <v>329</v>
      </c>
      <c r="E6" s="50">
        <v>130.5</v>
      </c>
      <c r="F6" s="50">
        <f>E6*0.25</f>
        <v>32.625</v>
      </c>
      <c r="G6" s="50">
        <v>86.54</v>
      </c>
      <c r="H6" s="50">
        <f>G6*0.5</f>
        <v>43.27</v>
      </c>
      <c r="I6" s="50">
        <f>F6+H6</f>
        <v>75.89500000000001</v>
      </c>
      <c r="J6" s="93">
        <v>1</v>
      </c>
      <c r="K6" s="94" t="s">
        <v>427</v>
      </c>
    </row>
    <row r="7" spans="1:11" s="4" customFormat="1" ht="34.5" customHeight="1">
      <c r="A7" s="95" t="s">
        <v>264</v>
      </c>
      <c r="B7" s="96" t="s">
        <v>330</v>
      </c>
      <c r="C7" s="95" t="s">
        <v>25</v>
      </c>
      <c r="D7" s="50" t="s">
        <v>331</v>
      </c>
      <c r="E7" s="50">
        <v>116</v>
      </c>
      <c r="F7" s="50">
        <f>E7*0.25</f>
        <v>29</v>
      </c>
      <c r="G7" s="50">
        <v>75.64</v>
      </c>
      <c r="H7" s="50">
        <f>G7*0.5</f>
        <v>37.82</v>
      </c>
      <c r="I7" s="50">
        <f>F7+H7</f>
        <v>66.82</v>
      </c>
      <c r="J7" s="93">
        <v>2</v>
      </c>
      <c r="K7" s="50"/>
    </row>
    <row r="9" spans="1:11" s="6" customFormat="1" ht="29.25" customHeight="1">
      <c r="A9" s="102" t="s">
        <v>93</v>
      </c>
      <c r="B9" s="102"/>
      <c r="C9" s="102"/>
      <c r="D9" s="102"/>
      <c r="E9" s="102" t="s">
        <v>94</v>
      </c>
      <c r="F9" s="102"/>
      <c r="G9" s="102"/>
      <c r="H9" s="102"/>
      <c r="I9" s="102" t="s">
        <v>95</v>
      </c>
      <c r="J9" s="102"/>
      <c r="K9" s="102"/>
    </row>
    <row r="10" spans="1:11" s="6" customFormat="1" ht="34.5" customHeight="1">
      <c r="A10" s="102" t="s">
        <v>96</v>
      </c>
      <c r="B10" s="102"/>
      <c r="C10" s="102"/>
      <c r="D10" s="102"/>
      <c r="E10" s="103"/>
      <c r="F10" s="103"/>
      <c r="G10" s="103"/>
      <c r="H10" s="103"/>
      <c r="I10" s="102" t="s">
        <v>97</v>
      </c>
      <c r="J10" s="102"/>
      <c r="K10" s="102"/>
    </row>
    <row r="11" spans="1:11" s="6" customFormat="1" ht="18.75">
      <c r="A11" s="19"/>
      <c r="B11" s="19"/>
      <c r="C11" s="19"/>
      <c r="D11" s="19"/>
      <c r="E11" s="19"/>
      <c r="F11" s="19"/>
      <c r="G11" s="19"/>
      <c r="H11" s="104" t="s">
        <v>98</v>
      </c>
      <c r="I11" s="104"/>
      <c r="J11" s="104"/>
      <c r="K11" s="104"/>
    </row>
  </sheetData>
  <sheetProtection/>
  <mergeCells count="12">
    <mergeCell ref="A10:D10"/>
    <mergeCell ref="E10:H10"/>
    <mergeCell ref="I10:K10"/>
    <mergeCell ref="H11:K11"/>
    <mergeCell ref="A1:K1"/>
    <mergeCell ref="A2:K2"/>
    <mergeCell ref="A3:C3"/>
    <mergeCell ref="D3:F3"/>
    <mergeCell ref="G3:H3"/>
    <mergeCell ref="A9:D9"/>
    <mergeCell ref="E9:H9"/>
    <mergeCell ref="I9:K9"/>
  </mergeCells>
  <printOptions/>
  <pageMargins left="0.7" right="0.35" top="0.75" bottom="0.75" header="0.3" footer="0.3"/>
  <pageSetup orientation="landscape" paperSize="9" r:id="rId1"/>
</worksheet>
</file>

<file path=xl/worksheets/sheet17.xml><?xml version="1.0" encoding="utf-8"?>
<worksheet xmlns="http://schemas.openxmlformats.org/spreadsheetml/2006/main" xmlns:r="http://schemas.openxmlformats.org/officeDocument/2006/relationships">
  <dimension ref="A1:K10"/>
  <sheetViews>
    <sheetView zoomScalePageLayoutView="0" workbookViewId="0" topLeftCell="A1">
      <selection activeCell="J6" sqref="J6:K6"/>
    </sheetView>
  </sheetViews>
  <sheetFormatPr defaultColWidth="9.140625" defaultRowHeight="15"/>
  <cols>
    <col min="4" max="4" width="31.00390625" style="0" customWidth="1"/>
    <col min="6" max="6" width="12.57421875" style="0" customWidth="1"/>
    <col min="11" max="11" width="10.8515625" style="0" customWidth="1"/>
  </cols>
  <sheetData>
    <row r="1" spans="1:11" s="1" customFormat="1" ht="27.75" customHeight="1">
      <c r="A1" s="98" t="s">
        <v>332</v>
      </c>
      <c r="B1" s="98"/>
      <c r="C1" s="98"/>
      <c r="D1" s="98"/>
      <c r="E1" s="98"/>
      <c r="F1" s="98"/>
      <c r="G1" s="98"/>
      <c r="H1" s="98"/>
      <c r="I1" s="98"/>
      <c r="J1" s="98"/>
      <c r="K1" s="98"/>
    </row>
    <row r="2" spans="1:11" s="2" customFormat="1" ht="36.75" customHeight="1">
      <c r="A2" s="105" t="s">
        <v>1</v>
      </c>
      <c r="B2" s="105"/>
      <c r="C2" s="105"/>
      <c r="D2" s="105"/>
      <c r="E2" s="105"/>
      <c r="F2" s="105"/>
      <c r="G2" s="105"/>
      <c r="H2" s="105"/>
      <c r="I2" s="105"/>
      <c r="J2" s="105"/>
      <c r="K2" s="105"/>
    </row>
    <row r="3" spans="1:9" s="3" customFormat="1" ht="39" customHeight="1">
      <c r="A3" s="100" t="s">
        <v>333</v>
      </c>
      <c r="B3" s="100"/>
      <c r="C3" s="100"/>
      <c r="D3" s="101" t="s">
        <v>306</v>
      </c>
      <c r="E3" s="101"/>
      <c r="F3" s="101"/>
      <c r="G3" s="101" t="s">
        <v>322</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40" customFormat="1" ht="36" customHeight="1">
      <c r="A6" s="33" t="s">
        <v>233</v>
      </c>
      <c r="B6" s="17" t="s">
        <v>334</v>
      </c>
      <c r="C6" s="41" t="s">
        <v>142</v>
      </c>
      <c r="D6" s="79" t="s">
        <v>335</v>
      </c>
      <c r="E6" s="17">
        <v>128</v>
      </c>
      <c r="F6" s="36">
        <f>E6*0.25</f>
        <v>32</v>
      </c>
      <c r="G6" s="36">
        <v>80.6</v>
      </c>
      <c r="H6" s="36">
        <f>G6*0.5</f>
        <v>40.3</v>
      </c>
      <c r="I6" s="24">
        <f>F6+H6</f>
        <v>72.3</v>
      </c>
      <c r="J6" s="17">
        <v>1</v>
      </c>
      <c r="K6" s="91" t="s">
        <v>427</v>
      </c>
    </row>
    <row r="8" spans="1:11" s="6" customFormat="1" ht="29.25" customHeight="1">
      <c r="A8" s="102" t="s">
        <v>93</v>
      </c>
      <c r="B8" s="102"/>
      <c r="C8" s="102"/>
      <c r="D8" s="102"/>
      <c r="E8" s="102" t="s">
        <v>94</v>
      </c>
      <c r="F8" s="102"/>
      <c r="G8" s="102"/>
      <c r="H8" s="102"/>
      <c r="I8" s="102" t="s">
        <v>95</v>
      </c>
      <c r="J8" s="102"/>
      <c r="K8" s="102"/>
    </row>
    <row r="9" spans="1:11" s="6" customFormat="1" ht="34.5" customHeight="1">
      <c r="A9" s="102" t="s">
        <v>96</v>
      </c>
      <c r="B9" s="102"/>
      <c r="C9" s="102"/>
      <c r="D9" s="102"/>
      <c r="E9" s="103"/>
      <c r="F9" s="103"/>
      <c r="G9" s="103"/>
      <c r="H9" s="103"/>
      <c r="I9" s="102" t="s">
        <v>97</v>
      </c>
      <c r="J9" s="102"/>
      <c r="K9" s="102"/>
    </row>
    <row r="10" spans="1:11" s="6" customFormat="1" ht="18.75">
      <c r="A10" s="19"/>
      <c r="B10" s="19"/>
      <c r="C10" s="19"/>
      <c r="D10" s="19"/>
      <c r="E10" s="19"/>
      <c r="F10" s="19"/>
      <c r="G10" s="19"/>
      <c r="H10" s="104" t="s">
        <v>98</v>
      </c>
      <c r="I10" s="104"/>
      <c r="J10" s="104"/>
      <c r="K10" s="104"/>
    </row>
  </sheetData>
  <sheetProtection/>
  <mergeCells count="12">
    <mergeCell ref="A9:D9"/>
    <mergeCell ref="E9:H9"/>
    <mergeCell ref="I9:K9"/>
    <mergeCell ref="H10:K10"/>
    <mergeCell ref="A1:K1"/>
    <mergeCell ref="A2:K2"/>
    <mergeCell ref="A3:C3"/>
    <mergeCell ref="D3:F3"/>
    <mergeCell ref="G3:H3"/>
    <mergeCell ref="A8:D8"/>
    <mergeCell ref="E8:H8"/>
    <mergeCell ref="I8:K8"/>
  </mergeCells>
  <printOptions/>
  <pageMargins left="0.7" right="0.7" top="0.75" bottom="0.75" header="0.3" footer="0.3"/>
  <pageSetup orientation="landscape" paperSize="9" r:id="rId1"/>
</worksheet>
</file>

<file path=xl/worksheets/sheet18.xml><?xml version="1.0" encoding="utf-8"?>
<worksheet xmlns="http://schemas.openxmlformats.org/spreadsheetml/2006/main" xmlns:r="http://schemas.openxmlformats.org/officeDocument/2006/relationships">
  <dimension ref="A1:K10"/>
  <sheetViews>
    <sheetView zoomScalePageLayoutView="0" workbookViewId="0" topLeftCell="A1">
      <selection activeCell="H6" sqref="H6:I6"/>
    </sheetView>
  </sheetViews>
  <sheetFormatPr defaultColWidth="9.140625" defaultRowHeight="15"/>
  <cols>
    <col min="3" max="3" width="7.421875" style="0" customWidth="1"/>
    <col min="4" max="4" width="23.8515625" style="0" customWidth="1"/>
    <col min="6" max="6" width="15.140625" style="0" customWidth="1"/>
    <col min="11" max="11" width="10.7109375" style="0" customWidth="1"/>
  </cols>
  <sheetData>
    <row r="1" spans="1:11" s="1" customFormat="1" ht="27.75" customHeight="1">
      <c r="A1" s="98" t="s">
        <v>336</v>
      </c>
      <c r="B1" s="98"/>
      <c r="C1" s="98"/>
      <c r="D1" s="98"/>
      <c r="E1" s="98"/>
      <c r="F1" s="98"/>
      <c r="G1" s="98"/>
      <c r="H1" s="98"/>
      <c r="I1" s="98"/>
      <c r="J1" s="98"/>
      <c r="K1" s="98"/>
    </row>
    <row r="2" spans="1:11" s="2" customFormat="1" ht="36.75" customHeight="1">
      <c r="A2" s="105" t="s">
        <v>1</v>
      </c>
      <c r="B2" s="105"/>
      <c r="C2" s="105"/>
      <c r="D2" s="105"/>
      <c r="E2" s="105"/>
      <c r="F2" s="105"/>
      <c r="G2" s="105"/>
      <c r="H2" s="105"/>
      <c r="I2" s="105"/>
      <c r="J2" s="105"/>
      <c r="K2" s="105"/>
    </row>
    <row r="3" spans="1:9" s="3" customFormat="1" ht="33.75" customHeight="1">
      <c r="A3" s="100" t="s">
        <v>337</v>
      </c>
      <c r="B3" s="100"/>
      <c r="C3" s="100"/>
      <c r="D3" s="101" t="s">
        <v>321</v>
      </c>
      <c r="E3" s="101"/>
      <c r="F3" s="101"/>
      <c r="G3" s="101" t="s">
        <v>322</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40" customFormat="1" ht="45" customHeight="1">
      <c r="A6" s="33" t="s">
        <v>248</v>
      </c>
      <c r="B6" s="17" t="s">
        <v>338</v>
      </c>
      <c r="C6" s="41" t="s">
        <v>25</v>
      </c>
      <c r="D6" s="79" t="s">
        <v>339</v>
      </c>
      <c r="E6" s="17">
        <v>94.5</v>
      </c>
      <c r="F6" s="36">
        <f>E6*0.25</f>
        <v>23.625</v>
      </c>
      <c r="G6" s="36">
        <v>82.43</v>
      </c>
      <c r="H6" s="36">
        <f>G6*0.5</f>
        <v>41.215</v>
      </c>
      <c r="I6" s="24">
        <f>F6+H6</f>
        <v>64.84</v>
      </c>
      <c r="J6" s="17">
        <v>1</v>
      </c>
      <c r="K6" s="91" t="s">
        <v>427</v>
      </c>
    </row>
    <row r="8" spans="1:11" s="6" customFormat="1" ht="29.25" customHeight="1">
      <c r="A8" s="102" t="s">
        <v>93</v>
      </c>
      <c r="B8" s="102"/>
      <c r="C8" s="102"/>
      <c r="D8" s="102"/>
      <c r="E8" s="102" t="s">
        <v>94</v>
      </c>
      <c r="F8" s="102"/>
      <c r="G8" s="102"/>
      <c r="H8" s="102"/>
      <c r="I8" s="102" t="s">
        <v>95</v>
      </c>
      <c r="J8" s="102"/>
      <c r="K8" s="102"/>
    </row>
    <row r="9" spans="1:11" s="6" customFormat="1" ht="34.5" customHeight="1">
      <c r="A9" s="102" t="s">
        <v>96</v>
      </c>
      <c r="B9" s="102"/>
      <c r="C9" s="102"/>
      <c r="D9" s="102"/>
      <c r="E9" s="103"/>
      <c r="F9" s="103"/>
      <c r="G9" s="103"/>
      <c r="H9" s="103"/>
      <c r="I9" s="102" t="s">
        <v>97</v>
      </c>
      <c r="J9" s="102"/>
      <c r="K9" s="102"/>
    </row>
    <row r="10" spans="1:11" s="6" customFormat="1" ht="18.75">
      <c r="A10" s="19"/>
      <c r="B10" s="19"/>
      <c r="C10" s="19"/>
      <c r="D10" s="19"/>
      <c r="E10" s="19"/>
      <c r="F10" s="19"/>
      <c r="G10" s="19"/>
      <c r="H10" s="104" t="s">
        <v>98</v>
      </c>
      <c r="I10" s="104"/>
      <c r="J10" s="104"/>
      <c r="K10" s="104"/>
    </row>
  </sheetData>
  <sheetProtection/>
  <mergeCells count="12">
    <mergeCell ref="A9:D9"/>
    <mergeCell ref="E9:H9"/>
    <mergeCell ref="I9:K9"/>
    <mergeCell ref="H10:K10"/>
    <mergeCell ref="A1:K1"/>
    <mergeCell ref="A2:K2"/>
    <mergeCell ref="A3:C3"/>
    <mergeCell ref="D3:F3"/>
    <mergeCell ref="G3:H3"/>
    <mergeCell ref="A8:D8"/>
    <mergeCell ref="E8:H8"/>
    <mergeCell ref="I8:K8"/>
  </mergeCells>
  <printOptions/>
  <pageMargins left="0.7" right="0.7" top="0.75" bottom="0.75" header="0.3" footer="0.3"/>
  <pageSetup orientation="landscape" paperSize="9" r:id="rId1"/>
</worksheet>
</file>

<file path=xl/worksheets/sheet19.xml><?xml version="1.0" encoding="utf-8"?>
<worksheet xmlns="http://schemas.openxmlformats.org/spreadsheetml/2006/main" xmlns:r="http://schemas.openxmlformats.org/officeDocument/2006/relationships">
  <dimension ref="A1:K11"/>
  <sheetViews>
    <sheetView zoomScalePageLayoutView="0" workbookViewId="0" topLeftCell="A1">
      <selection activeCell="H8" sqref="H8"/>
    </sheetView>
  </sheetViews>
  <sheetFormatPr defaultColWidth="9.140625" defaultRowHeight="15"/>
  <cols>
    <col min="2" max="2" width="14.00390625" style="0" customWidth="1"/>
    <col min="4" max="4" width="24.140625" style="0" customWidth="1"/>
    <col min="6" max="6" width="12.140625" style="0" customWidth="1"/>
    <col min="11" max="11" width="11.00390625" style="0" customWidth="1"/>
  </cols>
  <sheetData>
    <row r="1" spans="1:11" s="1" customFormat="1" ht="27.75" customHeight="1">
      <c r="A1" s="98" t="s">
        <v>340</v>
      </c>
      <c r="B1" s="98"/>
      <c r="C1" s="98"/>
      <c r="D1" s="98"/>
      <c r="E1" s="98"/>
      <c r="F1" s="98"/>
      <c r="G1" s="98"/>
      <c r="H1" s="98"/>
      <c r="I1" s="98"/>
      <c r="J1" s="98"/>
      <c r="K1" s="98"/>
    </row>
    <row r="2" spans="1:11" s="2" customFormat="1" ht="36.75" customHeight="1">
      <c r="A2" s="105" t="s">
        <v>1</v>
      </c>
      <c r="B2" s="105"/>
      <c r="C2" s="105"/>
      <c r="D2" s="105"/>
      <c r="E2" s="105"/>
      <c r="F2" s="105"/>
      <c r="G2" s="105"/>
      <c r="H2" s="105"/>
      <c r="I2" s="105"/>
      <c r="J2" s="105"/>
      <c r="K2" s="105"/>
    </row>
    <row r="3" spans="1:9" s="3" customFormat="1" ht="18.75" customHeight="1">
      <c r="A3" s="100" t="s">
        <v>341</v>
      </c>
      <c r="B3" s="100"/>
      <c r="C3" s="100"/>
      <c r="D3" s="101" t="s">
        <v>327</v>
      </c>
      <c r="E3" s="101"/>
      <c r="F3" s="101"/>
      <c r="G3" s="101" t="s">
        <v>322</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42" t="s">
        <v>20</v>
      </c>
      <c r="G5" s="42">
        <v>3</v>
      </c>
      <c r="H5" s="42" t="s">
        <v>21</v>
      </c>
      <c r="I5" s="11" t="s">
        <v>22</v>
      </c>
      <c r="J5" s="11">
        <v>6</v>
      </c>
      <c r="K5" s="21">
        <v>7</v>
      </c>
    </row>
    <row r="6" spans="1:11" s="40" customFormat="1" ht="31.5" customHeight="1">
      <c r="A6" s="28" t="s">
        <v>205</v>
      </c>
      <c r="B6" s="13" t="s">
        <v>342</v>
      </c>
      <c r="C6" s="14" t="s">
        <v>25</v>
      </c>
      <c r="D6" s="77" t="s">
        <v>343</v>
      </c>
      <c r="E6" s="43">
        <v>131</v>
      </c>
      <c r="F6" s="29">
        <f>E6*0.25</f>
        <v>32.75</v>
      </c>
      <c r="G6" s="29">
        <v>88.6</v>
      </c>
      <c r="H6" s="29">
        <f>G6*0.5</f>
        <v>44.3</v>
      </c>
      <c r="I6" s="45">
        <f>F6+H6</f>
        <v>77.05</v>
      </c>
      <c r="J6" s="13">
        <v>1</v>
      </c>
      <c r="K6" s="97" t="s">
        <v>427</v>
      </c>
    </row>
    <row r="7" spans="1:11" s="40" customFormat="1" ht="31.5" customHeight="1" thickBot="1">
      <c r="A7" s="33" t="s">
        <v>205</v>
      </c>
      <c r="B7" s="17" t="s">
        <v>344</v>
      </c>
      <c r="C7" s="41" t="s">
        <v>142</v>
      </c>
      <c r="D7" s="79" t="s">
        <v>345</v>
      </c>
      <c r="E7" s="44">
        <v>119.5</v>
      </c>
      <c r="F7" s="36">
        <f>E7*0.25</f>
        <v>29.875</v>
      </c>
      <c r="G7" s="36">
        <v>78.2</v>
      </c>
      <c r="H7" s="36">
        <f>G7*0.5</f>
        <v>39.1</v>
      </c>
      <c r="I7" s="46">
        <f>F7+H7</f>
        <v>68.975</v>
      </c>
      <c r="J7" s="17">
        <v>2</v>
      </c>
      <c r="K7" s="39"/>
    </row>
    <row r="9" spans="1:11" s="6" customFormat="1" ht="29.25" customHeight="1">
      <c r="A9" s="102" t="s">
        <v>93</v>
      </c>
      <c r="B9" s="102"/>
      <c r="C9" s="102"/>
      <c r="D9" s="102"/>
      <c r="E9" s="102" t="s">
        <v>94</v>
      </c>
      <c r="F9" s="102"/>
      <c r="G9" s="102"/>
      <c r="H9" s="102"/>
      <c r="I9" s="102" t="s">
        <v>95</v>
      </c>
      <c r="J9" s="102"/>
      <c r="K9" s="102"/>
    </row>
    <row r="10" spans="1:11" s="6" customFormat="1" ht="34.5" customHeight="1">
      <c r="A10" s="102" t="s">
        <v>96</v>
      </c>
      <c r="B10" s="102"/>
      <c r="C10" s="102"/>
      <c r="D10" s="102"/>
      <c r="E10" s="103"/>
      <c r="F10" s="103"/>
      <c r="G10" s="103"/>
      <c r="H10" s="103"/>
      <c r="I10" s="102" t="s">
        <v>97</v>
      </c>
      <c r="J10" s="102"/>
      <c r="K10" s="102"/>
    </row>
    <row r="11" spans="1:11" s="6" customFormat="1" ht="18.75">
      <c r="A11" s="19"/>
      <c r="B11" s="19"/>
      <c r="C11" s="19"/>
      <c r="D11" s="19"/>
      <c r="E11" s="19"/>
      <c r="F11" s="19"/>
      <c r="G11" s="19"/>
      <c r="H11" s="104" t="s">
        <v>98</v>
      </c>
      <c r="I11" s="104"/>
      <c r="J11" s="104"/>
      <c r="K11" s="104"/>
    </row>
  </sheetData>
  <sheetProtection/>
  <mergeCells count="12">
    <mergeCell ref="A10:D10"/>
    <mergeCell ref="E10:H10"/>
    <mergeCell ref="I10:K10"/>
    <mergeCell ref="H11:K11"/>
    <mergeCell ref="A1:K1"/>
    <mergeCell ref="A2:K2"/>
    <mergeCell ref="A3:C3"/>
    <mergeCell ref="D3:F3"/>
    <mergeCell ref="G3:H3"/>
    <mergeCell ref="A9:D9"/>
    <mergeCell ref="E9:H9"/>
    <mergeCell ref="I9:K9"/>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140625" defaultRowHeight="1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K10"/>
  <sheetViews>
    <sheetView zoomScalePageLayoutView="0" workbookViewId="0" topLeftCell="A1">
      <selection activeCell="H6" sqref="H6:I6"/>
    </sheetView>
  </sheetViews>
  <sheetFormatPr defaultColWidth="9.140625" defaultRowHeight="15"/>
  <cols>
    <col min="4" max="4" width="23.28125" style="0" customWidth="1"/>
    <col min="6" max="6" width="15.7109375" style="0" customWidth="1"/>
    <col min="11" max="11" width="11.421875" style="0" customWidth="1"/>
  </cols>
  <sheetData>
    <row r="1" spans="1:11" s="1" customFormat="1" ht="27.75" customHeight="1">
      <c r="A1" s="98" t="s">
        <v>346</v>
      </c>
      <c r="B1" s="98"/>
      <c r="C1" s="98"/>
      <c r="D1" s="98"/>
      <c r="E1" s="98"/>
      <c r="F1" s="98"/>
      <c r="G1" s="98"/>
      <c r="H1" s="98"/>
      <c r="I1" s="98"/>
      <c r="J1" s="98"/>
      <c r="K1" s="98"/>
    </row>
    <row r="2" spans="1:11" s="2" customFormat="1" ht="36.75" customHeight="1">
      <c r="A2" s="105" t="s">
        <v>1</v>
      </c>
      <c r="B2" s="105"/>
      <c r="C2" s="105"/>
      <c r="D2" s="105"/>
      <c r="E2" s="105"/>
      <c r="F2" s="105"/>
      <c r="G2" s="105"/>
      <c r="H2" s="105"/>
      <c r="I2" s="105"/>
      <c r="J2" s="105"/>
      <c r="K2" s="105"/>
    </row>
    <row r="3" spans="1:9" s="3" customFormat="1" ht="45.75" customHeight="1">
      <c r="A3" s="100" t="s">
        <v>347</v>
      </c>
      <c r="B3" s="100"/>
      <c r="C3" s="100"/>
      <c r="D3" s="101" t="s">
        <v>306</v>
      </c>
      <c r="E3" s="101"/>
      <c r="F3" s="101"/>
      <c r="G3" s="101" t="s">
        <v>322</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40" customFormat="1" ht="39" customHeight="1">
      <c r="A6" s="33" t="s">
        <v>233</v>
      </c>
      <c r="B6" s="17" t="s">
        <v>348</v>
      </c>
      <c r="C6" s="41" t="s">
        <v>25</v>
      </c>
      <c r="D6" s="79" t="s">
        <v>349</v>
      </c>
      <c r="E6" s="17">
        <v>94</v>
      </c>
      <c r="F6" s="36">
        <f>E6*0.25</f>
        <v>23.5</v>
      </c>
      <c r="G6" s="36">
        <v>85.8</v>
      </c>
      <c r="H6" s="36">
        <f>G6*0.5</f>
        <v>42.9</v>
      </c>
      <c r="I6" s="24">
        <f>F6+H6</f>
        <v>66.4</v>
      </c>
      <c r="J6" s="17">
        <v>1</v>
      </c>
      <c r="K6" s="91" t="s">
        <v>427</v>
      </c>
    </row>
    <row r="8" spans="1:11" s="6" customFormat="1" ht="29.25" customHeight="1">
      <c r="A8" s="102" t="s">
        <v>93</v>
      </c>
      <c r="B8" s="102"/>
      <c r="C8" s="102"/>
      <c r="D8" s="102"/>
      <c r="E8" s="102" t="s">
        <v>94</v>
      </c>
      <c r="F8" s="102"/>
      <c r="G8" s="102"/>
      <c r="H8" s="102"/>
      <c r="I8" s="102" t="s">
        <v>95</v>
      </c>
      <c r="J8" s="102"/>
      <c r="K8" s="102"/>
    </row>
    <row r="9" spans="1:11" s="6" customFormat="1" ht="34.5" customHeight="1">
      <c r="A9" s="102" t="s">
        <v>96</v>
      </c>
      <c r="B9" s="102"/>
      <c r="C9" s="102"/>
      <c r="D9" s="102"/>
      <c r="E9" s="103"/>
      <c r="F9" s="103"/>
      <c r="G9" s="103"/>
      <c r="H9" s="103"/>
      <c r="I9" s="102" t="s">
        <v>97</v>
      </c>
      <c r="J9" s="102"/>
      <c r="K9" s="102"/>
    </row>
    <row r="10" spans="1:11" s="6" customFormat="1" ht="18.75">
      <c r="A10" s="19"/>
      <c r="B10" s="19"/>
      <c r="C10" s="19"/>
      <c r="D10" s="19"/>
      <c r="E10" s="19"/>
      <c r="F10" s="19"/>
      <c r="G10" s="19"/>
      <c r="H10" s="104" t="s">
        <v>98</v>
      </c>
      <c r="I10" s="104"/>
      <c r="J10" s="104"/>
      <c r="K10" s="104"/>
    </row>
  </sheetData>
  <sheetProtection/>
  <mergeCells count="12">
    <mergeCell ref="A9:D9"/>
    <mergeCell ref="E9:H9"/>
    <mergeCell ref="I9:K9"/>
    <mergeCell ref="H10:K10"/>
    <mergeCell ref="A1:K1"/>
    <mergeCell ref="A2:K2"/>
    <mergeCell ref="A3:C3"/>
    <mergeCell ref="D3:F3"/>
    <mergeCell ref="G3:H3"/>
    <mergeCell ref="A8:D8"/>
    <mergeCell ref="E8:H8"/>
    <mergeCell ref="I8:K8"/>
  </mergeCells>
  <printOptions/>
  <pageMargins left="0.7" right="0.7" top="0.75" bottom="0.75" header="0.3" footer="0.3"/>
  <pageSetup orientation="landscape" paperSize="9" r:id="rId1"/>
</worksheet>
</file>

<file path=xl/worksheets/sheet21.xml><?xml version="1.0" encoding="utf-8"?>
<worksheet xmlns="http://schemas.openxmlformats.org/spreadsheetml/2006/main" xmlns:r="http://schemas.openxmlformats.org/officeDocument/2006/relationships">
  <dimension ref="A1:K11"/>
  <sheetViews>
    <sheetView zoomScalePageLayoutView="0" workbookViewId="0" topLeftCell="A1">
      <selection activeCell="H6" sqref="H6:I6"/>
    </sheetView>
  </sheetViews>
  <sheetFormatPr defaultColWidth="9.140625" defaultRowHeight="15"/>
  <cols>
    <col min="4" max="4" width="23.7109375" style="0" customWidth="1"/>
    <col min="6" max="6" width="14.8515625" style="0" customWidth="1"/>
    <col min="11" max="11" width="11.140625" style="0" customWidth="1"/>
  </cols>
  <sheetData>
    <row r="1" spans="1:11" s="1" customFormat="1" ht="27.75" customHeight="1">
      <c r="A1" s="98" t="s">
        <v>350</v>
      </c>
      <c r="B1" s="98"/>
      <c r="C1" s="98"/>
      <c r="D1" s="98"/>
      <c r="E1" s="98"/>
      <c r="F1" s="98"/>
      <c r="G1" s="98"/>
      <c r="H1" s="98"/>
      <c r="I1" s="98"/>
      <c r="J1" s="98"/>
      <c r="K1" s="98"/>
    </row>
    <row r="2" spans="1:11" s="2" customFormat="1" ht="36.75" customHeight="1">
      <c r="A2" s="105" t="s">
        <v>1</v>
      </c>
      <c r="B2" s="105"/>
      <c r="C2" s="105"/>
      <c r="D2" s="105"/>
      <c r="E2" s="105"/>
      <c r="F2" s="105"/>
      <c r="G2" s="105"/>
      <c r="H2" s="105"/>
      <c r="I2" s="105"/>
      <c r="J2" s="105"/>
      <c r="K2" s="105"/>
    </row>
    <row r="3" spans="1:9" s="3" customFormat="1" ht="35.25" customHeight="1">
      <c r="A3" s="100" t="s">
        <v>351</v>
      </c>
      <c r="B3" s="100"/>
      <c r="C3" s="100"/>
      <c r="D3" s="101" t="s">
        <v>327</v>
      </c>
      <c r="E3" s="101"/>
      <c r="F3" s="101"/>
      <c r="G3" s="101" t="s">
        <v>322</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4" customFormat="1" ht="28.5" customHeight="1">
      <c r="A6" s="28" t="s">
        <v>205</v>
      </c>
      <c r="B6" s="13" t="s">
        <v>352</v>
      </c>
      <c r="C6" s="14" t="s">
        <v>25</v>
      </c>
      <c r="D6" s="77" t="s">
        <v>353</v>
      </c>
      <c r="E6" s="13">
        <v>123</v>
      </c>
      <c r="F6" s="15">
        <f>E6*0.25</f>
        <v>30.75</v>
      </c>
      <c r="G6" s="15">
        <v>83.2</v>
      </c>
      <c r="H6" s="15">
        <f>G6*0.5</f>
        <v>41.6</v>
      </c>
      <c r="I6" s="22">
        <f>F6+H6</f>
        <v>72.35</v>
      </c>
      <c r="J6" s="13">
        <v>1</v>
      </c>
      <c r="K6" s="97" t="s">
        <v>427</v>
      </c>
    </row>
    <row r="7" spans="1:11" s="4" customFormat="1" ht="28.5" customHeight="1" thickBot="1">
      <c r="A7" s="33" t="s">
        <v>205</v>
      </c>
      <c r="B7" s="17" t="s">
        <v>354</v>
      </c>
      <c r="C7" s="41" t="s">
        <v>142</v>
      </c>
      <c r="D7" s="79" t="s">
        <v>355</v>
      </c>
      <c r="E7" s="17">
        <v>98</v>
      </c>
      <c r="F7" s="18">
        <f>E7*0.25</f>
        <v>24.5</v>
      </c>
      <c r="G7" s="18">
        <v>82.2</v>
      </c>
      <c r="H7" s="18">
        <f>G7*0.5</f>
        <v>41.1</v>
      </c>
      <c r="I7" s="24">
        <f>F7+H7</f>
        <v>65.6</v>
      </c>
      <c r="J7" s="17">
        <v>2</v>
      </c>
      <c r="K7" s="39"/>
    </row>
    <row r="9" spans="1:11" s="6" customFormat="1" ht="29.25" customHeight="1">
      <c r="A9" s="102" t="s">
        <v>93</v>
      </c>
      <c r="B9" s="102"/>
      <c r="C9" s="102"/>
      <c r="D9" s="102"/>
      <c r="E9" s="102" t="s">
        <v>94</v>
      </c>
      <c r="F9" s="102"/>
      <c r="G9" s="102"/>
      <c r="H9" s="102"/>
      <c r="I9" s="102" t="s">
        <v>95</v>
      </c>
      <c r="J9" s="102"/>
      <c r="K9" s="102"/>
    </row>
    <row r="10" spans="1:11" s="6" customFormat="1" ht="34.5" customHeight="1">
      <c r="A10" s="102" t="s">
        <v>96</v>
      </c>
      <c r="B10" s="102"/>
      <c r="C10" s="102"/>
      <c r="D10" s="102"/>
      <c r="E10" s="103"/>
      <c r="F10" s="103"/>
      <c r="G10" s="103"/>
      <c r="H10" s="103"/>
      <c r="I10" s="102" t="s">
        <v>97</v>
      </c>
      <c r="J10" s="102"/>
      <c r="K10" s="102"/>
    </row>
    <row r="11" spans="1:11" s="6" customFormat="1" ht="18.75">
      <c r="A11" s="19"/>
      <c r="B11" s="19"/>
      <c r="C11" s="19"/>
      <c r="D11" s="19"/>
      <c r="E11" s="19"/>
      <c r="F11" s="19"/>
      <c r="G11" s="19"/>
      <c r="H11" s="104" t="s">
        <v>98</v>
      </c>
      <c r="I11" s="104"/>
      <c r="J11" s="104"/>
      <c r="K11" s="104"/>
    </row>
  </sheetData>
  <sheetProtection/>
  <mergeCells count="12">
    <mergeCell ref="A10:D10"/>
    <mergeCell ref="E10:H10"/>
    <mergeCell ref="I10:K10"/>
    <mergeCell ref="H11:K11"/>
    <mergeCell ref="A1:K1"/>
    <mergeCell ref="A2:K2"/>
    <mergeCell ref="A3:C3"/>
    <mergeCell ref="D3:F3"/>
    <mergeCell ref="G3:H3"/>
    <mergeCell ref="A9:D9"/>
    <mergeCell ref="E9:H9"/>
    <mergeCell ref="I9:K9"/>
  </mergeCells>
  <printOptions/>
  <pageMargins left="0.7" right="0.7" top="0.75" bottom="0.75" header="0.3" footer="0.3"/>
  <pageSetup orientation="landscape" paperSize="9" r:id="rId1"/>
</worksheet>
</file>

<file path=xl/worksheets/sheet22.xml><?xml version="1.0" encoding="utf-8"?>
<worksheet xmlns="http://schemas.openxmlformats.org/spreadsheetml/2006/main" xmlns:r="http://schemas.openxmlformats.org/officeDocument/2006/relationships">
  <dimension ref="A1:K12"/>
  <sheetViews>
    <sheetView zoomScalePageLayoutView="0" workbookViewId="0" topLeftCell="A1">
      <selection activeCell="H6" sqref="H6:I6"/>
    </sheetView>
  </sheetViews>
  <sheetFormatPr defaultColWidth="9.140625" defaultRowHeight="15"/>
  <cols>
    <col min="4" max="4" width="24.140625" style="0" customWidth="1"/>
    <col min="6" max="6" width="12.7109375" style="0" customWidth="1"/>
    <col min="11" max="11" width="11.28125" style="0" customWidth="1"/>
  </cols>
  <sheetData>
    <row r="1" spans="1:11" s="1" customFormat="1" ht="27.75" customHeight="1">
      <c r="A1" s="98" t="s">
        <v>356</v>
      </c>
      <c r="B1" s="98"/>
      <c r="C1" s="98"/>
      <c r="D1" s="98"/>
      <c r="E1" s="98"/>
      <c r="F1" s="98"/>
      <c r="G1" s="98"/>
      <c r="H1" s="98"/>
      <c r="I1" s="98"/>
      <c r="J1" s="98"/>
      <c r="K1" s="98"/>
    </row>
    <row r="2" spans="1:11" s="26" customFormat="1" ht="36.75" customHeight="1">
      <c r="A2" s="99" t="s">
        <v>100</v>
      </c>
      <c r="B2" s="99"/>
      <c r="C2" s="99"/>
      <c r="D2" s="99"/>
      <c r="E2" s="99"/>
      <c r="F2" s="99"/>
      <c r="G2" s="99"/>
      <c r="H2" s="99"/>
      <c r="I2" s="99"/>
      <c r="J2" s="99"/>
      <c r="K2" s="99"/>
    </row>
    <row r="3" spans="1:9" s="3" customFormat="1" ht="41.25" customHeight="1">
      <c r="A3" s="100" t="s">
        <v>357</v>
      </c>
      <c r="B3" s="100"/>
      <c r="C3" s="100"/>
      <c r="D3" s="101" t="s">
        <v>358</v>
      </c>
      <c r="E3" s="101"/>
      <c r="F3" s="101"/>
      <c r="G3" s="101" t="s">
        <v>322</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27" customFormat="1" ht="32.25" customHeight="1">
      <c r="A6" s="28" t="s">
        <v>205</v>
      </c>
      <c r="B6" s="30" t="s">
        <v>361</v>
      </c>
      <c r="C6" s="14" t="s">
        <v>142</v>
      </c>
      <c r="D6" s="31" t="s">
        <v>362</v>
      </c>
      <c r="E6" s="30">
        <v>104.5</v>
      </c>
      <c r="F6" s="29">
        <f>E6*0.25</f>
        <v>26.125</v>
      </c>
      <c r="G6" s="32">
        <v>82.6</v>
      </c>
      <c r="H6" s="29">
        <f>G6*0.5</f>
        <v>41.3</v>
      </c>
      <c r="I6" s="22">
        <f>F6+H6</f>
        <v>67.425</v>
      </c>
      <c r="J6" s="13">
        <v>1</v>
      </c>
      <c r="K6" s="97" t="s">
        <v>427</v>
      </c>
    </row>
    <row r="7" spans="1:11" s="27" customFormat="1" ht="32.25" customHeight="1">
      <c r="A7" s="28" t="s">
        <v>205</v>
      </c>
      <c r="B7" s="13" t="s">
        <v>359</v>
      </c>
      <c r="C7" s="14" t="s">
        <v>25</v>
      </c>
      <c r="D7" s="77" t="s">
        <v>360</v>
      </c>
      <c r="E7" s="13">
        <v>98.25</v>
      </c>
      <c r="F7" s="29">
        <f>E7*0.25</f>
        <v>24.5625</v>
      </c>
      <c r="G7" s="29">
        <v>79.5</v>
      </c>
      <c r="H7" s="29">
        <f>G7*0.5</f>
        <v>39.75</v>
      </c>
      <c r="I7" s="22">
        <f>F7+H7</f>
        <v>64.3125</v>
      </c>
      <c r="J7" s="13">
        <v>2</v>
      </c>
      <c r="K7" s="38"/>
    </row>
    <row r="8" spans="1:11" s="27" customFormat="1" ht="32.25" customHeight="1" thickBot="1">
      <c r="A8" s="33" t="s">
        <v>205</v>
      </c>
      <c r="B8" s="34" t="s">
        <v>363</v>
      </c>
      <c r="C8" s="41" t="s">
        <v>142</v>
      </c>
      <c r="D8" s="35" t="s">
        <v>364</v>
      </c>
      <c r="E8" s="34">
        <v>99.5</v>
      </c>
      <c r="F8" s="36">
        <f>E8*0.25</f>
        <v>24.875</v>
      </c>
      <c r="G8" s="37">
        <v>77.2</v>
      </c>
      <c r="H8" s="36">
        <f>G8*0.5</f>
        <v>38.6</v>
      </c>
      <c r="I8" s="24">
        <f>F8+H8</f>
        <v>63.475</v>
      </c>
      <c r="J8" s="17">
        <v>3</v>
      </c>
      <c r="K8" s="39"/>
    </row>
    <row r="10" spans="1:11" s="6" customFormat="1" ht="29.25" customHeight="1">
      <c r="A10" s="102" t="s">
        <v>93</v>
      </c>
      <c r="B10" s="102"/>
      <c r="C10" s="102"/>
      <c r="D10" s="102"/>
      <c r="E10" s="102" t="s">
        <v>94</v>
      </c>
      <c r="F10" s="102"/>
      <c r="G10" s="102"/>
      <c r="H10" s="102"/>
      <c r="I10" s="102" t="s">
        <v>95</v>
      </c>
      <c r="J10" s="102"/>
      <c r="K10" s="102"/>
    </row>
    <row r="11" spans="1:11" s="6" customFormat="1" ht="34.5" customHeight="1">
      <c r="A11" s="102" t="s">
        <v>96</v>
      </c>
      <c r="B11" s="102"/>
      <c r="C11" s="102"/>
      <c r="D11" s="102"/>
      <c r="E11" s="103"/>
      <c r="F11" s="103"/>
      <c r="G11" s="103"/>
      <c r="H11" s="103"/>
      <c r="I11" s="102" t="s">
        <v>97</v>
      </c>
      <c r="J11" s="102"/>
      <c r="K11" s="102"/>
    </row>
    <row r="12" spans="1:11" s="6" customFormat="1" ht="18.75">
      <c r="A12" s="19"/>
      <c r="B12" s="19"/>
      <c r="C12" s="19"/>
      <c r="D12" s="19"/>
      <c r="E12" s="19"/>
      <c r="F12" s="19"/>
      <c r="G12" s="19"/>
      <c r="H12" s="104" t="s">
        <v>98</v>
      </c>
      <c r="I12" s="104"/>
      <c r="J12" s="104"/>
      <c r="K12" s="104"/>
    </row>
  </sheetData>
  <sheetProtection/>
  <mergeCells count="12">
    <mergeCell ref="A11:D11"/>
    <mergeCell ref="E11:H11"/>
    <mergeCell ref="I11:K11"/>
    <mergeCell ref="H12:K12"/>
    <mergeCell ref="A1:K1"/>
    <mergeCell ref="A2:K2"/>
    <mergeCell ref="A3:C3"/>
    <mergeCell ref="D3:F3"/>
    <mergeCell ref="G3:H3"/>
    <mergeCell ref="A10:D10"/>
    <mergeCell ref="E10:H10"/>
    <mergeCell ref="I10:K10"/>
  </mergeCells>
  <printOptions/>
  <pageMargins left="0.7" right="0.7" top="0.75" bottom="0.75" header="0.3" footer="0.3"/>
  <pageSetup orientation="landscape" paperSize="9" r:id="rId1"/>
</worksheet>
</file>

<file path=xl/worksheets/sheet23.xml><?xml version="1.0" encoding="utf-8"?>
<worksheet xmlns="http://schemas.openxmlformats.org/spreadsheetml/2006/main" xmlns:r="http://schemas.openxmlformats.org/officeDocument/2006/relationships">
  <dimension ref="A1:K37"/>
  <sheetViews>
    <sheetView zoomScalePageLayoutView="0" workbookViewId="0" topLeftCell="A4">
      <selection activeCell="J6" sqref="J6:J33"/>
    </sheetView>
  </sheetViews>
  <sheetFormatPr defaultColWidth="9.140625" defaultRowHeight="15"/>
  <cols>
    <col min="4" max="4" width="27.57421875" style="0" customWidth="1"/>
    <col min="6" max="6" width="12.28125" style="0" customWidth="1"/>
    <col min="11" max="11" width="12.28125" style="0" customWidth="1"/>
  </cols>
  <sheetData>
    <row r="1" spans="1:11" s="1" customFormat="1" ht="27.75" customHeight="1">
      <c r="A1" s="98" t="s">
        <v>365</v>
      </c>
      <c r="B1" s="98"/>
      <c r="C1" s="98"/>
      <c r="D1" s="98"/>
      <c r="E1" s="98"/>
      <c r="F1" s="98"/>
      <c r="G1" s="98"/>
      <c r="H1" s="98"/>
      <c r="I1" s="98"/>
      <c r="J1" s="98"/>
      <c r="K1" s="98"/>
    </row>
    <row r="2" spans="1:11" s="2" customFormat="1" ht="36.75" customHeight="1">
      <c r="A2" s="105" t="s">
        <v>1</v>
      </c>
      <c r="B2" s="105"/>
      <c r="C2" s="105"/>
      <c r="D2" s="105"/>
      <c r="E2" s="105"/>
      <c r="F2" s="105"/>
      <c r="G2" s="105"/>
      <c r="H2" s="105"/>
      <c r="I2" s="105"/>
      <c r="J2" s="105"/>
      <c r="K2" s="105"/>
    </row>
    <row r="3" spans="1:9" s="3" customFormat="1" ht="18.75" customHeight="1">
      <c r="A3" s="107" t="s">
        <v>429</v>
      </c>
      <c r="B3" s="100"/>
      <c r="C3" s="100"/>
      <c r="D3" s="101" t="s">
        <v>366</v>
      </c>
      <c r="E3" s="101"/>
      <c r="F3" s="101"/>
      <c r="G3" s="101" t="s">
        <v>367</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368</v>
      </c>
      <c r="G5" s="11">
        <v>3</v>
      </c>
      <c r="H5" s="11" t="s">
        <v>430</v>
      </c>
      <c r="I5" s="11" t="s">
        <v>22</v>
      </c>
      <c r="J5" s="11">
        <v>6</v>
      </c>
      <c r="K5" s="21">
        <v>7</v>
      </c>
    </row>
    <row r="6" spans="1:11" s="4" customFormat="1" ht="21.75" customHeight="1">
      <c r="A6" s="12" t="s">
        <v>369</v>
      </c>
      <c r="B6" s="13" t="s">
        <v>370</v>
      </c>
      <c r="C6" s="14" t="s">
        <v>25</v>
      </c>
      <c r="D6" s="77" t="s">
        <v>371</v>
      </c>
      <c r="E6" s="13">
        <v>73</v>
      </c>
      <c r="F6" s="15">
        <f aca="true" t="shared" si="0" ref="F6:F33">E6*0.4</f>
        <v>29.200000000000003</v>
      </c>
      <c r="G6" s="15">
        <v>87.32</v>
      </c>
      <c r="H6" s="15">
        <f aca="true" t="shared" si="1" ref="H6:H33">G6*0.6</f>
        <v>52.391999999999996</v>
      </c>
      <c r="I6" s="22">
        <f aca="true" t="shared" si="2" ref="I6:I33">F6+H6</f>
        <v>81.592</v>
      </c>
      <c r="J6" s="86">
        <v>1</v>
      </c>
      <c r="K6" s="88" t="s">
        <v>427</v>
      </c>
    </row>
    <row r="7" spans="1:11" s="4" customFormat="1" ht="21.75" customHeight="1">
      <c r="A7" s="12" t="s">
        <v>369</v>
      </c>
      <c r="B7" s="13" t="s">
        <v>376</v>
      </c>
      <c r="C7" s="14" t="s">
        <v>25</v>
      </c>
      <c r="D7" s="77" t="s">
        <v>377</v>
      </c>
      <c r="E7" s="13">
        <v>69.5</v>
      </c>
      <c r="F7" s="15">
        <f t="shared" si="0"/>
        <v>27.8</v>
      </c>
      <c r="G7" s="15">
        <v>87.5</v>
      </c>
      <c r="H7" s="15">
        <f t="shared" si="1"/>
        <v>52.5</v>
      </c>
      <c r="I7" s="22">
        <f t="shared" si="2"/>
        <v>80.3</v>
      </c>
      <c r="J7" s="86">
        <v>2</v>
      </c>
      <c r="K7" s="88" t="s">
        <v>427</v>
      </c>
    </row>
    <row r="8" spans="1:11" s="4" customFormat="1" ht="21.75" customHeight="1">
      <c r="A8" s="12" t="s">
        <v>369</v>
      </c>
      <c r="B8" s="13" t="s">
        <v>372</v>
      </c>
      <c r="C8" s="14" t="s">
        <v>25</v>
      </c>
      <c r="D8" s="77" t="s">
        <v>373</v>
      </c>
      <c r="E8" s="13">
        <v>71.5</v>
      </c>
      <c r="F8" s="15">
        <f t="shared" si="0"/>
        <v>28.6</v>
      </c>
      <c r="G8" s="15">
        <v>83</v>
      </c>
      <c r="H8" s="15">
        <f t="shared" si="1"/>
        <v>49.8</v>
      </c>
      <c r="I8" s="22">
        <f t="shared" si="2"/>
        <v>78.4</v>
      </c>
      <c r="J8" s="86">
        <v>3</v>
      </c>
      <c r="K8" s="88" t="s">
        <v>427</v>
      </c>
    </row>
    <row r="9" spans="1:11" s="4" customFormat="1" ht="21.75" customHeight="1">
      <c r="A9" s="12" t="s">
        <v>369</v>
      </c>
      <c r="B9" s="13" t="s">
        <v>386</v>
      </c>
      <c r="C9" s="14" t="s">
        <v>25</v>
      </c>
      <c r="D9" s="77" t="s">
        <v>387</v>
      </c>
      <c r="E9" s="13">
        <v>64.5</v>
      </c>
      <c r="F9" s="15">
        <f t="shared" si="0"/>
        <v>25.8</v>
      </c>
      <c r="G9" s="15">
        <v>86.5</v>
      </c>
      <c r="H9" s="15">
        <f t="shared" si="1"/>
        <v>51.9</v>
      </c>
      <c r="I9" s="22">
        <f t="shared" si="2"/>
        <v>77.7</v>
      </c>
      <c r="J9" s="86">
        <v>4</v>
      </c>
      <c r="K9" s="88" t="s">
        <v>427</v>
      </c>
    </row>
    <row r="10" spans="1:11" s="4" customFormat="1" ht="21.75" customHeight="1">
      <c r="A10" s="12" t="s">
        <v>369</v>
      </c>
      <c r="B10" s="13" t="s">
        <v>374</v>
      </c>
      <c r="C10" s="14" t="s">
        <v>25</v>
      </c>
      <c r="D10" s="77" t="s">
        <v>375</v>
      </c>
      <c r="E10" s="13">
        <v>70</v>
      </c>
      <c r="F10" s="15">
        <f t="shared" si="0"/>
        <v>28</v>
      </c>
      <c r="G10" s="15">
        <v>81.5</v>
      </c>
      <c r="H10" s="15">
        <f t="shared" si="1"/>
        <v>48.9</v>
      </c>
      <c r="I10" s="22">
        <f t="shared" si="2"/>
        <v>76.9</v>
      </c>
      <c r="J10" s="86">
        <v>5</v>
      </c>
      <c r="K10" s="88" t="s">
        <v>427</v>
      </c>
    </row>
    <row r="11" spans="1:11" s="4" customFormat="1" ht="21.75" customHeight="1">
      <c r="A11" s="12" t="s">
        <v>369</v>
      </c>
      <c r="B11" s="13" t="s">
        <v>410</v>
      </c>
      <c r="C11" s="14" t="s">
        <v>25</v>
      </c>
      <c r="D11" s="77" t="s">
        <v>411</v>
      </c>
      <c r="E11" s="13">
        <v>61</v>
      </c>
      <c r="F11" s="15">
        <f t="shared" si="0"/>
        <v>24.400000000000002</v>
      </c>
      <c r="G11" s="15">
        <v>86.8</v>
      </c>
      <c r="H11" s="15">
        <f t="shared" si="1"/>
        <v>52.08</v>
      </c>
      <c r="I11" s="22">
        <f t="shared" si="2"/>
        <v>76.48</v>
      </c>
      <c r="J11" s="86">
        <v>6</v>
      </c>
      <c r="K11" s="88" t="s">
        <v>427</v>
      </c>
    </row>
    <row r="12" spans="1:11" s="4" customFormat="1" ht="21.75" customHeight="1">
      <c r="A12" s="12" t="s">
        <v>369</v>
      </c>
      <c r="B12" s="13" t="s">
        <v>412</v>
      </c>
      <c r="C12" s="14" t="s">
        <v>25</v>
      </c>
      <c r="D12" s="77" t="s">
        <v>413</v>
      </c>
      <c r="E12" s="13">
        <v>61</v>
      </c>
      <c r="F12" s="15">
        <f t="shared" si="0"/>
        <v>24.400000000000002</v>
      </c>
      <c r="G12" s="15">
        <v>86.26</v>
      </c>
      <c r="H12" s="15">
        <f t="shared" si="1"/>
        <v>51.756</v>
      </c>
      <c r="I12" s="22">
        <f t="shared" si="2"/>
        <v>76.156</v>
      </c>
      <c r="J12" s="86">
        <v>7</v>
      </c>
      <c r="K12" s="88" t="s">
        <v>427</v>
      </c>
    </row>
    <row r="13" spans="1:11" s="4" customFormat="1" ht="21.75" customHeight="1">
      <c r="A13" s="12" t="s">
        <v>369</v>
      </c>
      <c r="B13" s="13" t="s">
        <v>406</v>
      </c>
      <c r="C13" s="14" t="s">
        <v>25</v>
      </c>
      <c r="D13" s="77" t="s">
        <v>407</v>
      </c>
      <c r="E13" s="13">
        <v>61.5</v>
      </c>
      <c r="F13" s="15">
        <f t="shared" si="0"/>
        <v>24.6</v>
      </c>
      <c r="G13" s="15">
        <v>85.56</v>
      </c>
      <c r="H13" s="15">
        <f t="shared" si="1"/>
        <v>51.336</v>
      </c>
      <c r="I13" s="22">
        <f t="shared" si="2"/>
        <v>75.936</v>
      </c>
      <c r="J13" s="86">
        <v>8</v>
      </c>
      <c r="K13" s="88" t="s">
        <v>427</v>
      </c>
    </row>
    <row r="14" spans="1:11" s="4" customFormat="1" ht="21.75" customHeight="1">
      <c r="A14" s="12" t="s">
        <v>369</v>
      </c>
      <c r="B14" s="13" t="s">
        <v>378</v>
      </c>
      <c r="C14" s="14" t="s">
        <v>25</v>
      </c>
      <c r="D14" s="77" t="s">
        <v>379</v>
      </c>
      <c r="E14" s="13">
        <v>68.5</v>
      </c>
      <c r="F14" s="15">
        <f t="shared" si="0"/>
        <v>27.400000000000002</v>
      </c>
      <c r="G14" s="15">
        <v>80.6</v>
      </c>
      <c r="H14" s="15">
        <f t="shared" si="1"/>
        <v>48.35999999999999</v>
      </c>
      <c r="I14" s="22">
        <f t="shared" si="2"/>
        <v>75.75999999999999</v>
      </c>
      <c r="J14" s="86">
        <v>9</v>
      </c>
      <c r="K14" s="88" t="s">
        <v>427</v>
      </c>
    </row>
    <row r="15" spans="1:11" s="4" customFormat="1" ht="21.75" customHeight="1">
      <c r="A15" s="12" t="s">
        <v>369</v>
      </c>
      <c r="B15" s="13" t="s">
        <v>396</v>
      </c>
      <c r="C15" s="14" t="s">
        <v>25</v>
      </c>
      <c r="D15" s="77" t="s">
        <v>397</v>
      </c>
      <c r="E15" s="13">
        <v>62</v>
      </c>
      <c r="F15" s="15">
        <f t="shared" si="0"/>
        <v>24.8</v>
      </c>
      <c r="G15" s="15">
        <v>84.3</v>
      </c>
      <c r="H15" s="15">
        <f t="shared" si="1"/>
        <v>50.58</v>
      </c>
      <c r="I15" s="22">
        <f t="shared" si="2"/>
        <v>75.38</v>
      </c>
      <c r="J15" s="86">
        <v>10</v>
      </c>
      <c r="K15" s="88" t="s">
        <v>427</v>
      </c>
    </row>
    <row r="16" spans="1:11" s="4" customFormat="1" ht="21.75" customHeight="1">
      <c r="A16" s="12" t="s">
        <v>369</v>
      </c>
      <c r="B16" s="13" t="s">
        <v>394</v>
      </c>
      <c r="C16" s="14" t="s">
        <v>25</v>
      </c>
      <c r="D16" s="77" t="s">
        <v>395</v>
      </c>
      <c r="E16" s="13">
        <v>62.5</v>
      </c>
      <c r="F16" s="15">
        <f t="shared" si="0"/>
        <v>25</v>
      </c>
      <c r="G16" s="15">
        <v>83.4</v>
      </c>
      <c r="H16" s="15">
        <f t="shared" si="1"/>
        <v>50.04</v>
      </c>
      <c r="I16" s="22">
        <f t="shared" si="2"/>
        <v>75.03999999999999</v>
      </c>
      <c r="J16" s="86">
        <v>11</v>
      </c>
      <c r="K16" s="23"/>
    </row>
    <row r="17" spans="1:11" s="4" customFormat="1" ht="21.75" customHeight="1">
      <c r="A17" s="12" t="s">
        <v>369</v>
      </c>
      <c r="B17" s="13" t="s">
        <v>422</v>
      </c>
      <c r="C17" s="14" t="s">
        <v>25</v>
      </c>
      <c r="D17" s="77" t="s">
        <v>423</v>
      </c>
      <c r="E17" s="13">
        <v>59</v>
      </c>
      <c r="F17" s="15">
        <f t="shared" si="0"/>
        <v>23.6</v>
      </c>
      <c r="G17" s="15">
        <v>85.66</v>
      </c>
      <c r="H17" s="15">
        <f t="shared" si="1"/>
        <v>51.395999999999994</v>
      </c>
      <c r="I17" s="22">
        <f t="shared" si="2"/>
        <v>74.996</v>
      </c>
      <c r="J17" s="86">
        <v>12</v>
      </c>
      <c r="K17" s="23"/>
    </row>
    <row r="18" spans="1:11" s="4" customFormat="1" ht="21.75" customHeight="1">
      <c r="A18" s="12" t="s">
        <v>369</v>
      </c>
      <c r="B18" s="13" t="s">
        <v>384</v>
      </c>
      <c r="C18" s="14" t="s">
        <v>25</v>
      </c>
      <c r="D18" s="77" t="s">
        <v>385</v>
      </c>
      <c r="E18" s="13">
        <v>64.5</v>
      </c>
      <c r="F18" s="15">
        <f t="shared" si="0"/>
        <v>25.8</v>
      </c>
      <c r="G18" s="15">
        <v>81.06</v>
      </c>
      <c r="H18" s="15">
        <f t="shared" si="1"/>
        <v>48.636</v>
      </c>
      <c r="I18" s="22">
        <f t="shared" si="2"/>
        <v>74.436</v>
      </c>
      <c r="J18" s="86">
        <v>13</v>
      </c>
      <c r="K18" s="23"/>
    </row>
    <row r="19" spans="1:11" s="4" customFormat="1" ht="21.75" customHeight="1">
      <c r="A19" s="12" t="s">
        <v>369</v>
      </c>
      <c r="B19" s="13" t="s">
        <v>398</v>
      </c>
      <c r="C19" s="14" t="s">
        <v>25</v>
      </c>
      <c r="D19" s="77" t="s">
        <v>399</v>
      </c>
      <c r="E19" s="13">
        <v>61.5</v>
      </c>
      <c r="F19" s="15">
        <f t="shared" si="0"/>
        <v>24.6</v>
      </c>
      <c r="G19" s="15">
        <v>82.92</v>
      </c>
      <c r="H19" s="15">
        <f t="shared" si="1"/>
        <v>49.752</v>
      </c>
      <c r="I19" s="22">
        <f t="shared" si="2"/>
        <v>74.352</v>
      </c>
      <c r="J19" s="86">
        <v>14</v>
      </c>
      <c r="K19" s="23"/>
    </row>
    <row r="20" spans="1:11" s="4" customFormat="1" ht="21.75" customHeight="1">
      <c r="A20" s="12" t="s">
        <v>369</v>
      </c>
      <c r="B20" s="13" t="s">
        <v>420</v>
      </c>
      <c r="C20" s="14" t="s">
        <v>25</v>
      </c>
      <c r="D20" s="77" t="s">
        <v>421</v>
      </c>
      <c r="E20" s="13">
        <v>59</v>
      </c>
      <c r="F20" s="15">
        <f t="shared" si="0"/>
        <v>23.6</v>
      </c>
      <c r="G20" s="15">
        <v>84.22</v>
      </c>
      <c r="H20" s="15">
        <f t="shared" si="1"/>
        <v>50.532</v>
      </c>
      <c r="I20" s="22">
        <f t="shared" si="2"/>
        <v>74.132</v>
      </c>
      <c r="J20" s="86">
        <v>15</v>
      </c>
      <c r="K20" s="23"/>
    </row>
    <row r="21" spans="1:11" s="4" customFormat="1" ht="21.75" customHeight="1">
      <c r="A21" s="12" t="s">
        <v>369</v>
      </c>
      <c r="B21" s="13" t="s">
        <v>382</v>
      </c>
      <c r="C21" s="14" t="s">
        <v>25</v>
      </c>
      <c r="D21" s="77" t="s">
        <v>383</v>
      </c>
      <c r="E21" s="13">
        <v>64.5</v>
      </c>
      <c r="F21" s="15">
        <f t="shared" si="0"/>
        <v>25.8</v>
      </c>
      <c r="G21" s="15">
        <v>80.4</v>
      </c>
      <c r="H21" s="15">
        <f t="shared" si="1"/>
        <v>48.24</v>
      </c>
      <c r="I21" s="22">
        <f t="shared" si="2"/>
        <v>74.04</v>
      </c>
      <c r="J21" s="86">
        <v>16</v>
      </c>
      <c r="K21" s="23"/>
    </row>
    <row r="22" spans="1:11" s="4" customFormat="1" ht="21.75" customHeight="1">
      <c r="A22" s="12" t="s">
        <v>369</v>
      </c>
      <c r="B22" s="13" t="s">
        <v>402</v>
      </c>
      <c r="C22" s="14" t="s">
        <v>25</v>
      </c>
      <c r="D22" s="77" t="s">
        <v>403</v>
      </c>
      <c r="E22" s="13">
        <v>61.5</v>
      </c>
      <c r="F22" s="15">
        <f t="shared" si="0"/>
        <v>24.6</v>
      </c>
      <c r="G22" s="15">
        <v>82.3</v>
      </c>
      <c r="H22" s="15">
        <f t="shared" si="1"/>
        <v>49.379999999999995</v>
      </c>
      <c r="I22" s="22">
        <f t="shared" si="2"/>
        <v>73.97999999999999</v>
      </c>
      <c r="J22" s="86">
        <v>17</v>
      </c>
      <c r="K22" s="23"/>
    </row>
    <row r="23" spans="1:11" s="4" customFormat="1" ht="21.75" customHeight="1">
      <c r="A23" s="12" t="s">
        <v>369</v>
      </c>
      <c r="B23" s="13" t="s">
        <v>388</v>
      </c>
      <c r="C23" s="14" t="s">
        <v>25</v>
      </c>
      <c r="D23" s="77" t="s">
        <v>389</v>
      </c>
      <c r="E23" s="13">
        <v>64</v>
      </c>
      <c r="F23" s="15">
        <f t="shared" si="0"/>
        <v>25.6</v>
      </c>
      <c r="G23" s="15">
        <v>80.2</v>
      </c>
      <c r="H23" s="15">
        <f t="shared" si="1"/>
        <v>48.12</v>
      </c>
      <c r="I23" s="22">
        <f t="shared" si="2"/>
        <v>73.72</v>
      </c>
      <c r="J23" s="86">
        <v>18</v>
      </c>
      <c r="K23" s="23"/>
    </row>
    <row r="24" spans="1:11" s="4" customFormat="1" ht="21.75" customHeight="1">
      <c r="A24" s="12" t="s">
        <v>369</v>
      </c>
      <c r="B24" s="13" t="s">
        <v>390</v>
      </c>
      <c r="C24" s="14" t="s">
        <v>25</v>
      </c>
      <c r="D24" s="77" t="s">
        <v>391</v>
      </c>
      <c r="E24" s="13">
        <v>63</v>
      </c>
      <c r="F24" s="15">
        <f t="shared" si="0"/>
        <v>25.200000000000003</v>
      </c>
      <c r="G24" s="15">
        <v>80.1</v>
      </c>
      <c r="H24" s="15">
        <f t="shared" si="1"/>
        <v>48.059999999999995</v>
      </c>
      <c r="I24" s="22">
        <f t="shared" si="2"/>
        <v>73.25999999999999</v>
      </c>
      <c r="J24" s="86">
        <v>19</v>
      </c>
      <c r="K24" s="23"/>
    </row>
    <row r="25" spans="1:11" s="4" customFormat="1" ht="21.75" customHeight="1">
      <c r="A25" s="12" t="s">
        <v>369</v>
      </c>
      <c r="B25" s="13" t="s">
        <v>380</v>
      </c>
      <c r="C25" s="14" t="s">
        <v>25</v>
      </c>
      <c r="D25" s="77" t="s">
        <v>381</v>
      </c>
      <c r="E25" s="13">
        <v>66</v>
      </c>
      <c r="F25" s="15">
        <f t="shared" si="0"/>
        <v>26.400000000000002</v>
      </c>
      <c r="G25" s="15">
        <v>78</v>
      </c>
      <c r="H25" s="15">
        <f t="shared" si="1"/>
        <v>46.8</v>
      </c>
      <c r="I25" s="22">
        <f t="shared" si="2"/>
        <v>73.2</v>
      </c>
      <c r="J25" s="86">
        <v>20</v>
      </c>
      <c r="K25" s="23"/>
    </row>
    <row r="26" spans="1:11" s="4" customFormat="1" ht="21.75" customHeight="1">
      <c r="A26" s="12" t="s">
        <v>369</v>
      </c>
      <c r="B26" s="13" t="s">
        <v>414</v>
      </c>
      <c r="C26" s="14" t="s">
        <v>25</v>
      </c>
      <c r="D26" s="77" t="s">
        <v>415</v>
      </c>
      <c r="E26" s="13">
        <v>61</v>
      </c>
      <c r="F26" s="15">
        <f t="shared" si="0"/>
        <v>24.400000000000002</v>
      </c>
      <c r="G26" s="15">
        <v>81.2</v>
      </c>
      <c r="H26" s="15">
        <f t="shared" si="1"/>
        <v>48.72</v>
      </c>
      <c r="I26" s="22">
        <f t="shared" si="2"/>
        <v>73.12</v>
      </c>
      <c r="J26" s="86">
        <v>21</v>
      </c>
      <c r="K26" s="23"/>
    </row>
    <row r="27" spans="1:11" s="4" customFormat="1" ht="21.75" customHeight="1">
      <c r="A27" s="12" t="s">
        <v>369</v>
      </c>
      <c r="B27" s="13" t="s">
        <v>400</v>
      </c>
      <c r="C27" s="14" t="s">
        <v>25</v>
      </c>
      <c r="D27" s="77" t="s">
        <v>401</v>
      </c>
      <c r="E27" s="13">
        <v>61.5</v>
      </c>
      <c r="F27" s="15">
        <f t="shared" si="0"/>
        <v>24.6</v>
      </c>
      <c r="G27" s="15">
        <v>80.61</v>
      </c>
      <c r="H27" s="15">
        <f t="shared" si="1"/>
        <v>48.366</v>
      </c>
      <c r="I27" s="22">
        <f t="shared" si="2"/>
        <v>72.96600000000001</v>
      </c>
      <c r="J27" s="86">
        <v>22</v>
      </c>
      <c r="K27" s="23"/>
    </row>
    <row r="28" spans="1:11" s="4" customFormat="1" ht="21.75" customHeight="1">
      <c r="A28" s="12" t="s">
        <v>369</v>
      </c>
      <c r="B28" s="13" t="s">
        <v>392</v>
      </c>
      <c r="C28" s="14" t="s">
        <v>25</v>
      </c>
      <c r="D28" s="77" t="s">
        <v>393</v>
      </c>
      <c r="E28" s="13">
        <v>63</v>
      </c>
      <c r="F28" s="15">
        <f t="shared" si="0"/>
        <v>25.200000000000003</v>
      </c>
      <c r="G28" s="15">
        <v>78.7</v>
      </c>
      <c r="H28" s="15">
        <f t="shared" si="1"/>
        <v>47.22</v>
      </c>
      <c r="I28" s="22">
        <f t="shared" si="2"/>
        <v>72.42</v>
      </c>
      <c r="J28" s="86">
        <v>23</v>
      </c>
      <c r="K28" s="23"/>
    </row>
    <row r="29" spans="1:11" s="4" customFormat="1" ht="21.75" customHeight="1">
      <c r="A29" s="12" t="s">
        <v>369</v>
      </c>
      <c r="B29" s="13" t="s">
        <v>418</v>
      </c>
      <c r="C29" s="14" t="s">
        <v>25</v>
      </c>
      <c r="D29" s="77" t="s">
        <v>419</v>
      </c>
      <c r="E29" s="13">
        <v>59</v>
      </c>
      <c r="F29" s="15">
        <f t="shared" si="0"/>
        <v>23.6</v>
      </c>
      <c r="G29" s="15">
        <v>79.6</v>
      </c>
      <c r="H29" s="15">
        <f t="shared" si="1"/>
        <v>47.76</v>
      </c>
      <c r="I29" s="22">
        <f t="shared" si="2"/>
        <v>71.36</v>
      </c>
      <c r="J29" s="86">
        <v>24</v>
      </c>
      <c r="K29" s="23"/>
    </row>
    <row r="30" spans="1:11" s="4" customFormat="1" ht="21.75" customHeight="1">
      <c r="A30" s="12" t="s">
        <v>369</v>
      </c>
      <c r="B30" s="13" t="s">
        <v>424</v>
      </c>
      <c r="C30" s="14" t="s">
        <v>25</v>
      </c>
      <c r="D30" s="77" t="s">
        <v>425</v>
      </c>
      <c r="E30" s="13">
        <v>59</v>
      </c>
      <c r="F30" s="15">
        <f t="shared" si="0"/>
        <v>23.6</v>
      </c>
      <c r="G30" s="15">
        <v>79.6</v>
      </c>
      <c r="H30" s="15">
        <f t="shared" si="1"/>
        <v>47.76</v>
      </c>
      <c r="I30" s="22">
        <f t="shared" si="2"/>
        <v>71.36</v>
      </c>
      <c r="J30" s="86">
        <v>25</v>
      </c>
      <c r="K30" s="23"/>
    </row>
    <row r="31" spans="1:11" s="4" customFormat="1" ht="21.75" customHeight="1">
      <c r="A31" s="12" t="s">
        <v>369</v>
      </c>
      <c r="B31" s="13" t="s">
        <v>408</v>
      </c>
      <c r="C31" s="14" t="s">
        <v>25</v>
      </c>
      <c r="D31" s="77" t="s">
        <v>409</v>
      </c>
      <c r="E31" s="13">
        <v>61.5</v>
      </c>
      <c r="F31" s="15">
        <f t="shared" si="0"/>
        <v>24.6</v>
      </c>
      <c r="G31" s="15">
        <v>77.2</v>
      </c>
      <c r="H31" s="15">
        <f t="shared" si="1"/>
        <v>46.32</v>
      </c>
      <c r="I31" s="22">
        <f t="shared" si="2"/>
        <v>70.92</v>
      </c>
      <c r="J31" s="86">
        <v>26</v>
      </c>
      <c r="K31" s="23"/>
    </row>
    <row r="32" spans="1:11" s="4" customFormat="1" ht="21.75" customHeight="1">
      <c r="A32" s="12" t="s">
        <v>369</v>
      </c>
      <c r="B32" s="13" t="s">
        <v>416</v>
      </c>
      <c r="C32" s="14" t="s">
        <v>25</v>
      </c>
      <c r="D32" s="77" t="s">
        <v>417</v>
      </c>
      <c r="E32" s="13">
        <v>60.5</v>
      </c>
      <c r="F32" s="15">
        <f t="shared" si="0"/>
        <v>24.200000000000003</v>
      </c>
      <c r="G32" s="15">
        <v>76.4</v>
      </c>
      <c r="H32" s="15">
        <f t="shared" si="1"/>
        <v>45.84</v>
      </c>
      <c r="I32" s="22">
        <f t="shared" si="2"/>
        <v>70.04</v>
      </c>
      <c r="J32" s="86">
        <v>27</v>
      </c>
      <c r="K32" s="23"/>
    </row>
    <row r="33" spans="1:11" s="4" customFormat="1" ht="21.75" customHeight="1">
      <c r="A33" s="16" t="s">
        <v>369</v>
      </c>
      <c r="B33" s="17" t="s">
        <v>404</v>
      </c>
      <c r="C33" s="14" t="s">
        <v>25</v>
      </c>
      <c r="D33" s="79" t="s">
        <v>405</v>
      </c>
      <c r="E33" s="17">
        <v>61.5</v>
      </c>
      <c r="F33" s="18">
        <f t="shared" si="0"/>
        <v>24.6</v>
      </c>
      <c r="G33" s="18">
        <v>74.4</v>
      </c>
      <c r="H33" s="15">
        <f t="shared" si="1"/>
        <v>44.64</v>
      </c>
      <c r="I33" s="22">
        <f t="shared" si="2"/>
        <v>69.24000000000001</v>
      </c>
      <c r="J33" s="86">
        <v>28</v>
      </c>
      <c r="K33" s="25"/>
    </row>
    <row r="34" s="5" customFormat="1" ht="15.75"/>
    <row r="35" spans="1:11" s="6" customFormat="1" ht="29.25" customHeight="1">
      <c r="A35" s="102" t="s">
        <v>93</v>
      </c>
      <c r="B35" s="102"/>
      <c r="C35" s="102"/>
      <c r="D35" s="102"/>
      <c r="E35" s="102" t="s">
        <v>94</v>
      </c>
      <c r="F35" s="102"/>
      <c r="G35" s="102"/>
      <c r="H35" s="102"/>
      <c r="I35" s="102" t="s">
        <v>95</v>
      </c>
      <c r="J35" s="102"/>
      <c r="K35" s="102"/>
    </row>
    <row r="36" spans="1:11" s="6" customFormat="1" ht="34.5" customHeight="1">
      <c r="A36" s="102" t="s">
        <v>96</v>
      </c>
      <c r="B36" s="102"/>
      <c r="C36" s="102"/>
      <c r="D36" s="102"/>
      <c r="E36" s="103"/>
      <c r="F36" s="103"/>
      <c r="G36" s="103"/>
      <c r="H36" s="103"/>
      <c r="I36" s="102" t="s">
        <v>97</v>
      </c>
      <c r="J36" s="102"/>
      <c r="K36" s="102"/>
    </row>
    <row r="37" spans="1:11" s="6" customFormat="1" ht="18.75">
      <c r="A37" s="19"/>
      <c r="B37" s="19"/>
      <c r="C37" s="19"/>
      <c r="D37" s="19"/>
      <c r="E37" s="19"/>
      <c r="F37" s="19"/>
      <c r="G37" s="19"/>
      <c r="H37" s="104" t="s">
        <v>98</v>
      </c>
      <c r="I37" s="104"/>
      <c r="J37" s="104"/>
      <c r="K37" s="104"/>
    </row>
  </sheetData>
  <sheetProtection/>
  <mergeCells count="12">
    <mergeCell ref="A36:D36"/>
    <mergeCell ref="E36:H36"/>
    <mergeCell ref="I36:K36"/>
    <mergeCell ref="H37:K37"/>
    <mergeCell ref="A1:K1"/>
    <mergeCell ref="A2:K2"/>
    <mergeCell ref="A3:C3"/>
    <mergeCell ref="D3:F3"/>
    <mergeCell ref="G3:H3"/>
    <mergeCell ref="A35:D35"/>
    <mergeCell ref="E35:H35"/>
    <mergeCell ref="I35:K35"/>
  </mergeCells>
  <printOptions/>
  <pageMargins left="0.7086614173228347" right="0.7086614173228347" top="0.47" bottom="0.7480314960629921" header="0.17" footer="0.31496062992125984"/>
  <pageSetup orientation="landscape"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A1" sqref="A1:K1"/>
    </sheetView>
  </sheetViews>
  <sheetFormatPr defaultColWidth="9.140625" defaultRowHeight="15"/>
  <cols>
    <col min="1" max="1" width="8.7109375" style="69" customWidth="1"/>
    <col min="2" max="2" width="12.140625" style="70" customWidth="1"/>
    <col min="3" max="3" width="5.421875" style="69" customWidth="1"/>
    <col min="4" max="4" width="24.28125" style="69" customWidth="1"/>
    <col min="5" max="5" width="10.8515625" style="70" customWidth="1"/>
    <col min="6" max="6" width="12.8515625" style="70" customWidth="1"/>
    <col min="7" max="7" width="10.28125" style="70" customWidth="1"/>
    <col min="8" max="8" width="12.00390625" style="70" customWidth="1"/>
    <col min="9" max="9" width="9.28125" style="69" customWidth="1"/>
    <col min="10" max="10" width="5.140625" style="70" customWidth="1"/>
    <col min="11" max="11" width="11.00390625" style="69" customWidth="1"/>
  </cols>
  <sheetData>
    <row r="1" spans="1:11" s="6" customFormat="1" ht="27.75" customHeight="1">
      <c r="A1" s="98" t="s">
        <v>0</v>
      </c>
      <c r="B1" s="98"/>
      <c r="C1" s="98"/>
      <c r="D1" s="98"/>
      <c r="E1" s="98"/>
      <c r="F1" s="98"/>
      <c r="G1" s="98"/>
      <c r="H1" s="98"/>
      <c r="I1" s="98"/>
      <c r="J1" s="98"/>
      <c r="K1" s="98"/>
    </row>
    <row r="2" spans="1:11" s="53" customFormat="1" ht="36.75" customHeight="1">
      <c r="A2" s="99" t="s">
        <v>1</v>
      </c>
      <c r="B2" s="99"/>
      <c r="C2" s="99"/>
      <c r="D2" s="99"/>
      <c r="E2" s="99"/>
      <c r="F2" s="99"/>
      <c r="G2" s="99"/>
      <c r="H2" s="99"/>
      <c r="I2" s="99"/>
      <c r="J2" s="99"/>
      <c r="K2" s="99"/>
    </row>
    <row r="3" spans="1:11" s="68" customFormat="1" ht="36.75" customHeight="1">
      <c r="A3" s="100" t="s">
        <v>2</v>
      </c>
      <c r="B3" s="100"/>
      <c r="C3" s="100"/>
      <c r="D3" s="101" t="s">
        <v>3</v>
      </c>
      <c r="E3" s="101"/>
      <c r="F3" s="101"/>
      <c r="G3" s="101" t="s">
        <v>4</v>
      </c>
      <c r="H3" s="101"/>
      <c r="I3" s="75"/>
      <c r="J3" s="54"/>
      <c r="K3" s="54"/>
    </row>
    <row r="4" spans="1:11" s="53" customFormat="1" ht="44.25" customHeight="1">
      <c r="A4" s="8" t="s">
        <v>5</v>
      </c>
      <c r="B4" s="9" t="s">
        <v>6</v>
      </c>
      <c r="C4" s="9" t="s">
        <v>7</v>
      </c>
      <c r="D4" s="9" t="s">
        <v>8</v>
      </c>
      <c r="E4" s="9" t="s">
        <v>9</v>
      </c>
      <c r="F4" s="9" t="s">
        <v>10</v>
      </c>
      <c r="G4" s="9" t="s">
        <v>11</v>
      </c>
      <c r="H4" s="9" t="s">
        <v>12</v>
      </c>
      <c r="I4" s="9" t="s">
        <v>13</v>
      </c>
      <c r="J4" s="9" t="s">
        <v>14</v>
      </c>
      <c r="K4" s="20" t="s">
        <v>15</v>
      </c>
    </row>
    <row r="5" spans="1:11" s="53" customFormat="1" ht="37.5" customHeight="1">
      <c r="A5" s="10" t="s">
        <v>16</v>
      </c>
      <c r="B5" s="11" t="s">
        <v>17</v>
      </c>
      <c r="C5" s="11" t="s">
        <v>18</v>
      </c>
      <c r="D5" s="7" t="s">
        <v>19</v>
      </c>
      <c r="E5" s="11">
        <v>1</v>
      </c>
      <c r="F5" s="11" t="s">
        <v>20</v>
      </c>
      <c r="G5" s="11">
        <v>3</v>
      </c>
      <c r="H5" s="11" t="s">
        <v>21</v>
      </c>
      <c r="I5" s="11" t="s">
        <v>22</v>
      </c>
      <c r="J5" s="11">
        <v>6</v>
      </c>
      <c r="K5" s="21">
        <v>7</v>
      </c>
    </row>
    <row r="6" spans="1:11" ht="21.75" customHeight="1">
      <c r="A6" s="71" t="s">
        <v>23</v>
      </c>
      <c r="B6" s="63" t="s">
        <v>24</v>
      </c>
      <c r="C6" s="72" t="s">
        <v>25</v>
      </c>
      <c r="D6" s="76" t="s">
        <v>26</v>
      </c>
      <c r="E6" s="63">
        <v>151.5</v>
      </c>
      <c r="F6" s="73">
        <f aca="true" t="shared" si="0" ref="F6:F39">E6*0.25</f>
        <v>37.875</v>
      </c>
      <c r="G6" s="64">
        <v>93.1</v>
      </c>
      <c r="H6" s="64">
        <f aca="true" t="shared" si="1" ref="H6:H39">G6*0.5</f>
        <v>46.55</v>
      </c>
      <c r="I6" s="67">
        <f aca="true" t="shared" si="2" ref="I6:I39">F6+H6</f>
        <v>84.425</v>
      </c>
      <c r="J6" s="81">
        <v>1</v>
      </c>
      <c r="K6" s="82" t="s">
        <v>427</v>
      </c>
    </row>
    <row r="7" spans="1:11" ht="21.75" customHeight="1">
      <c r="A7" s="71" t="s">
        <v>23</v>
      </c>
      <c r="B7" s="63" t="s">
        <v>27</v>
      </c>
      <c r="C7" s="72" t="s">
        <v>25</v>
      </c>
      <c r="D7" s="76" t="s">
        <v>28</v>
      </c>
      <c r="E7" s="63">
        <v>139</v>
      </c>
      <c r="F7" s="73">
        <f t="shared" si="0"/>
        <v>34.75</v>
      </c>
      <c r="G7" s="64">
        <v>95.62</v>
      </c>
      <c r="H7" s="64">
        <f t="shared" si="1"/>
        <v>47.81</v>
      </c>
      <c r="I7" s="67">
        <f t="shared" si="2"/>
        <v>82.56</v>
      </c>
      <c r="J7" s="81">
        <v>2</v>
      </c>
      <c r="K7" s="82" t="s">
        <v>427</v>
      </c>
    </row>
    <row r="8" spans="1:11" ht="21.75" customHeight="1">
      <c r="A8" s="71" t="s">
        <v>23</v>
      </c>
      <c r="B8" s="63" t="s">
        <v>31</v>
      </c>
      <c r="C8" s="72" t="s">
        <v>25</v>
      </c>
      <c r="D8" s="76" t="s">
        <v>32</v>
      </c>
      <c r="E8" s="63">
        <v>138</v>
      </c>
      <c r="F8" s="73">
        <f t="shared" si="0"/>
        <v>34.5</v>
      </c>
      <c r="G8" s="64">
        <v>95.61</v>
      </c>
      <c r="H8" s="64">
        <f t="shared" si="1"/>
        <v>47.805</v>
      </c>
      <c r="I8" s="67">
        <f t="shared" si="2"/>
        <v>82.305</v>
      </c>
      <c r="J8" s="81">
        <v>3</v>
      </c>
      <c r="K8" s="82" t="s">
        <v>427</v>
      </c>
    </row>
    <row r="9" spans="1:11" ht="21.75" customHeight="1">
      <c r="A9" s="71" t="s">
        <v>23</v>
      </c>
      <c r="B9" s="63" t="s">
        <v>29</v>
      </c>
      <c r="C9" s="72" t="s">
        <v>25</v>
      </c>
      <c r="D9" s="76" t="s">
        <v>30</v>
      </c>
      <c r="E9" s="63">
        <v>139</v>
      </c>
      <c r="F9" s="73">
        <f t="shared" si="0"/>
        <v>34.75</v>
      </c>
      <c r="G9" s="64">
        <v>94.24</v>
      </c>
      <c r="H9" s="64">
        <f t="shared" si="1"/>
        <v>47.12</v>
      </c>
      <c r="I9" s="67">
        <f t="shared" si="2"/>
        <v>81.87</v>
      </c>
      <c r="J9" s="81">
        <v>4</v>
      </c>
      <c r="K9" s="82" t="s">
        <v>427</v>
      </c>
    </row>
    <row r="10" spans="1:11" ht="21.75" customHeight="1">
      <c r="A10" s="71" t="s">
        <v>23</v>
      </c>
      <c r="B10" s="63" t="s">
        <v>37</v>
      </c>
      <c r="C10" s="72" t="s">
        <v>25</v>
      </c>
      <c r="D10" s="76" t="s">
        <v>38</v>
      </c>
      <c r="E10" s="63">
        <v>134</v>
      </c>
      <c r="F10" s="73">
        <f t="shared" si="0"/>
        <v>33.5</v>
      </c>
      <c r="G10" s="64">
        <v>94.84</v>
      </c>
      <c r="H10" s="64">
        <f t="shared" si="1"/>
        <v>47.42</v>
      </c>
      <c r="I10" s="67">
        <f t="shared" si="2"/>
        <v>80.92</v>
      </c>
      <c r="J10" s="81">
        <v>5</v>
      </c>
      <c r="K10" s="82" t="s">
        <v>427</v>
      </c>
    </row>
    <row r="11" spans="1:11" ht="21.75" customHeight="1">
      <c r="A11" s="71" t="s">
        <v>23</v>
      </c>
      <c r="B11" s="63" t="s">
        <v>35</v>
      </c>
      <c r="C11" s="72" t="s">
        <v>25</v>
      </c>
      <c r="D11" s="76" t="s">
        <v>36</v>
      </c>
      <c r="E11" s="63">
        <v>136</v>
      </c>
      <c r="F11" s="73">
        <f t="shared" si="0"/>
        <v>34</v>
      </c>
      <c r="G11" s="64">
        <v>93.16</v>
      </c>
      <c r="H11" s="64">
        <f t="shared" si="1"/>
        <v>46.58</v>
      </c>
      <c r="I11" s="67">
        <f t="shared" si="2"/>
        <v>80.58</v>
      </c>
      <c r="J11" s="81">
        <v>6</v>
      </c>
      <c r="K11" s="82" t="s">
        <v>427</v>
      </c>
    </row>
    <row r="12" spans="1:11" ht="21.75" customHeight="1">
      <c r="A12" s="71" t="s">
        <v>23</v>
      </c>
      <c r="B12" s="63" t="s">
        <v>39</v>
      </c>
      <c r="C12" s="72" t="s">
        <v>25</v>
      </c>
      <c r="D12" s="76" t="s">
        <v>40</v>
      </c>
      <c r="E12" s="63">
        <v>132</v>
      </c>
      <c r="F12" s="73">
        <f t="shared" si="0"/>
        <v>33</v>
      </c>
      <c r="G12" s="64">
        <v>94.94</v>
      </c>
      <c r="H12" s="64">
        <f t="shared" si="1"/>
        <v>47.47</v>
      </c>
      <c r="I12" s="67">
        <f t="shared" si="2"/>
        <v>80.47</v>
      </c>
      <c r="J12" s="81">
        <v>7</v>
      </c>
      <c r="K12" s="82" t="s">
        <v>427</v>
      </c>
    </row>
    <row r="13" spans="1:11" ht="21.75" customHeight="1">
      <c r="A13" s="71" t="s">
        <v>23</v>
      </c>
      <c r="B13" s="63" t="s">
        <v>33</v>
      </c>
      <c r="C13" s="72" t="s">
        <v>25</v>
      </c>
      <c r="D13" s="76" t="s">
        <v>34</v>
      </c>
      <c r="E13" s="63">
        <v>137.5</v>
      </c>
      <c r="F13" s="73">
        <f t="shared" si="0"/>
        <v>34.375</v>
      </c>
      <c r="G13" s="64">
        <v>90.78</v>
      </c>
      <c r="H13" s="64">
        <f t="shared" si="1"/>
        <v>45.39</v>
      </c>
      <c r="I13" s="67">
        <f t="shared" si="2"/>
        <v>79.765</v>
      </c>
      <c r="J13" s="81">
        <v>8</v>
      </c>
      <c r="K13" s="82" t="s">
        <v>427</v>
      </c>
    </row>
    <row r="14" spans="1:11" ht="21.75" customHeight="1">
      <c r="A14" s="71" t="s">
        <v>23</v>
      </c>
      <c r="B14" s="63" t="s">
        <v>45</v>
      </c>
      <c r="C14" s="72" t="s">
        <v>25</v>
      </c>
      <c r="D14" s="76" t="s">
        <v>46</v>
      </c>
      <c r="E14" s="63">
        <v>130</v>
      </c>
      <c r="F14" s="73">
        <f t="shared" si="0"/>
        <v>32.5</v>
      </c>
      <c r="G14" s="64">
        <v>93.41</v>
      </c>
      <c r="H14" s="64">
        <f t="shared" si="1"/>
        <v>46.705</v>
      </c>
      <c r="I14" s="67">
        <f t="shared" si="2"/>
        <v>79.205</v>
      </c>
      <c r="J14" s="81">
        <v>9</v>
      </c>
      <c r="K14" s="82" t="s">
        <v>427</v>
      </c>
    </row>
    <row r="15" spans="1:11" ht="21.75" customHeight="1">
      <c r="A15" s="71" t="s">
        <v>23</v>
      </c>
      <c r="B15" s="63" t="s">
        <v>43</v>
      </c>
      <c r="C15" s="72" t="s">
        <v>25</v>
      </c>
      <c r="D15" s="76" t="s">
        <v>44</v>
      </c>
      <c r="E15" s="63">
        <v>130.5</v>
      </c>
      <c r="F15" s="73">
        <f t="shared" si="0"/>
        <v>32.625</v>
      </c>
      <c r="G15" s="64">
        <v>92.88</v>
      </c>
      <c r="H15" s="64">
        <f t="shared" si="1"/>
        <v>46.44</v>
      </c>
      <c r="I15" s="67">
        <f t="shared" si="2"/>
        <v>79.065</v>
      </c>
      <c r="J15" s="81">
        <v>10</v>
      </c>
      <c r="K15" s="82" t="s">
        <v>427</v>
      </c>
    </row>
    <row r="16" spans="1:11" ht="21.75" customHeight="1">
      <c r="A16" s="71" t="s">
        <v>23</v>
      </c>
      <c r="B16" s="63" t="s">
        <v>41</v>
      </c>
      <c r="C16" s="72" t="s">
        <v>25</v>
      </c>
      <c r="D16" s="76" t="s">
        <v>42</v>
      </c>
      <c r="E16" s="63">
        <v>131.5</v>
      </c>
      <c r="F16" s="73">
        <f t="shared" si="0"/>
        <v>32.875</v>
      </c>
      <c r="G16" s="64">
        <v>91.72</v>
      </c>
      <c r="H16" s="64">
        <f t="shared" si="1"/>
        <v>45.86</v>
      </c>
      <c r="I16" s="67">
        <f t="shared" si="2"/>
        <v>78.735</v>
      </c>
      <c r="J16" s="81">
        <v>11</v>
      </c>
      <c r="K16" s="82" t="s">
        <v>427</v>
      </c>
    </row>
    <row r="17" spans="1:11" ht="21.75" customHeight="1">
      <c r="A17" s="71" t="s">
        <v>23</v>
      </c>
      <c r="B17" s="63" t="s">
        <v>55</v>
      </c>
      <c r="C17" s="72" t="s">
        <v>25</v>
      </c>
      <c r="D17" s="76" t="s">
        <v>56</v>
      </c>
      <c r="E17" s="63">
        <v>126</v>
      </c>
      <c r="F17" s="73">
        <f t="shared" si="0"/>
        <v>31.5</v>
      </c>
      <c r="G17" s="64">
        <v>94.07</v>
      </c>
      <c r="H17" s="64">
        <f t="shared" si="1"/>
        <v>47.035</v>
      </c>
      <c r="I17" s="67">
        <f t="shared" si="2"/>
        <v>78.535</v>
      </c>
      <c r="J17" s="81">
        <v>12</v>
      </c>
      <c r="K17" s="82" t="s">
        <v>427</v>
      </c>
    </row>
    <row r="18" spans="1:11" ht="21.75" customHeight="1">
      <c r="A18" s="71" t="s">
        <v>23</v>
      </c>
      <c r="B18" s="63" t="s">
        <v>57</v>
      </c>
      <c r="C18" s="72" t="s">
        <v>25</v>
      </c>
      <c r="D18" s="76" t="s">
        <v>58</v>
      </c>
      <c r="E18" s="63">
        <v>125</v>
      </c>
      <c r="F18" s="73">
        <f t="shared" si="0"/>
        <v>31.25</v>
      </c>
      <c r="G18" s="64">
        <v>94.24</v>
      </c>
      <c r="H18" s="64">
        <f t="shared" si="1"/>
        <v>47.12</v>
      </c>
      <c r="I18" s="67">
        <f t="shared" si="2"/>
        <v>78.37</v>
      </c>
      <c r="J18" s="81">
        <v>13</v>
      </c>
      <c r="K18" s="82" t="s">
        <v>427</v>
      </c>
    </row>
    <row r="19" spans="1:11" ht="21.75" customHeight="1">
      <c r="A19" s="71" t="s">
        <v>23</v>
      </c>
      <c r="B19" s="63" t="s">
        <v>49</v>
      </c>
      <c r="C19" s="72" t="s">
        <v>25</v>
      </c>
      <c r="D19" s="76" t="s">
        <v>50</v>
      </c>
      <c r="E19" s="63">
        <v>129</v>
      </c>
      <c r="F19" s="73">
        <f t="shared" si="0"/>
        <v>32.25</v>
      </c>
      <c r="G19" s="64">
        <v>92.16</v>
      </c>
      <c r="H19" s="64">
        <f t="shared" si="1"/>
        <v>46.08</v>
      </c>
      <c r="I19" s="67">
        <f t="shared" si="2"/>
        <v>78.33</v>
      </c>
      <c r="J19" s="81">
        <v>14</v>
      </c>
      <c r="K19" s="82" t="s">
        <v>427</v>
      </c>
    </row>
    <row r="20" spans="1:11" ht="21.75" customHeight="1">
      <c r="A20" s="71" t="s">
        <v>23</v>
      </c>
      <c r="B20" s="63" t="s">
        <v>65</v>
      </c>
      <c r="C20" s="72" t="s">
        <v>25</v>
      </c>
      <c r="D20" s="76" t="s">
        <v>66</v>
      </c>
      <c r="E20" s="63">
        <v>123.5</v>
      </c>
      <c r="F20" s="73">
        <f t="shared" si="0"/>
        <v>30.875</v>
      </c>
      <c r="G20" s="64">
        <v>94.87</v>
      </c>
      <c r="H20" s="64">
        <f t="shared" si="1"/>
        <v>47.435</v>
      </c>
      <c r="I20" s="67">
        <f t="shared" si="2"/>
        <v>78.31</v>
      </c>
      <c r="J20" s="81">
        <v>15</v>
      </c>
      <c r="K20" s="82" t="s">
        <v>427</v>
      </c>
    </row>
    <row r="21" spans="1:11" ht="21.75" customHeight="1">
      <c r="A21" s="71" t="s">
        <v>23</v>
      </c>
      <c r="B21" s="63" t="s">
        <v>61</v>
      </c>
      <c r="C21" s="72" t="s">
        <v>25</v>
      </c>
      <c r="D21" s="76" t="s">
        <v>62</v>
      </c>
      <c r="E21" s="63">
        <v>124</v>
      </c>
      <c r="F21" s="73">
        <f t="shared" si="0"/>
        <v>31</v>
      </c>
      <c r="G21" s="64">
        <v>94.18</v>
      </c>
      <c r="H21" s="64">
        <f t="shared" si="1"/>
        <v>47.09</v>
      </c>
      <c r="I21" s="67">
        <f t="shared" si="2"/>
        <v>78.09</v>
      </c>
      <c r="J21" s="81">
        <v>16</v>
      </c>
      <c r="K21" s="82" t="s">
        <v>427</v>
      </c>
    </row>
    <row r="22" spans="1:11" ht="21.75" customHeight="1">
      <c r="A22" s="71" t="s">
        <v>23</v>
      </c>
      <c r="B22" s="63" t="s">
        <v>59</v>
      </c>
      <c r="C22" s="72" t="s">
        <v>25</v>
      </c>
      <c r="D22" s="76" t="s">
        <v>60</v>
      </c>
      <c r="E22" s="63">
        <v>124.5</v>
      </c>
      <c r="F22" s="73">
        <f t="shared" si="0"/>
        <v>31.125</v>
      </c>
      <c r="G22" s="64">
        <v>93.73</v>
      </c>
      <c r="H22" s="64">
        <f t="shared" si="1"/>
        <v>46.865</v>
      </c>
      <c r="I22" s="67">
        <f t="shared" si="2"/>
        <v>77.99000000000001</v>
      </c>
      <c r="J22" s="81">
        <v>17</v>
      </c>
      <c r="K22" s="82" t="s">
        <v>427</v>
      </c>
    </row>
    <row r="23" spans="1:11" ht="21.75" customHeight="1">
      <c r="A23" s="71" t="s">
        <v>23</v>
      </c>
      <c r="B23" s="63" t="s">
        <v>47</v>
      </c>
      <c r="C23" s="72" t="s">
        <v>25</v>
      </c>
      <c r="D23" s="76" t="s">
        <v>48</v>
      </c>
      <c r="E23" s="63">
        <v>129.5</v>
      </c>
      <c r="F23" s="73">
        <f t="shared" si="0"/>
        <v>32.375</v>
      </c>
      <c r="G23" s="64">
        <v>91.12</v>
      </c>
      <c r="H23" s="64">
        <f t="shared" si="1"/>
        <v>45.56</v>
      </c>
      <c r="I23" s="67">
        <f t="shared" si="2"/>
        <v>77.935</v>
      </c>
      <c r="J23" s="81">
        <v>18</v>
      </c>
      <c r="K23" s="58"/>
    </row>
    <row r="24" spans="1:11" ht="21.75" customHeight="1">
      <c r="A24" s="71" t="s">
        <v>23</v>
      </c>
      <c r="B24" s="63" t="s">
        <v>51</v>
      </c>
      <c r="C24" s="72" t="s">
        <v>25</v>
      </c>
      <c r="D24" s="76" t="s">
        <v>52</v>
      </c>
      <c r="E24" s="63">
        <v>128.5</v>
      </c>
      <c r="F24" s="73">
        <f t="shared" si="0"/>
        <v>32.125</v>
      </c>
      <c r="G24" s="64">
        <v>91.57</v>
      </c>
      <c r="H24" s="64">
        <f t="shared" si="1"/>
        <v>45.785</v>
      </c>
      <c r="I24" s="67">
        <f t="shared" si="2"/>
        <v>77.91</v>
      </c>
      <c r="J24" s="81">
        <v>19</v>
      </c>
      <c r="K24" s="58"/>
    </row>
    <row r="25" spans="1:11" ht="21.75" customHeight="1">
      <c r="A25" s="71" t="s">
        <v>23</v>
      </c>
      <c r="B25" s="63" t="s">
        <v>67</v>
      </c>
      <c r="C25" s="72" t="s">
        <v>25</v>
      </c>
      <c r="D25" s="76" t="s">
        <v>68</v>
      </c>
      <c r="E25" s="63">
        <v>121.5</v>
      </c>
      <c r="F25" s="73">
        <f t="shared" si="0"/>
        <v>30.375</v>
      </c>
      <c r="G25" s="64">
        <v>94.23</v>
      </c>
      <c r="H25" s="64">
        <f t="shared" si="1"/>
        <v>47.115</v>
      </c>
      <c r="I25" s="67">
        <f t="shared" si="2"/>
        <v>77.49000000000001</v>
      </c>
      <c r="J25" s="81">
        <v>20</v>
      </c>
      <c r="K25" s="58"/>
    </row>
    <row r="26" spans="1:11" ht="21.75" customHeight="1">
      <c r="A26" s="71" t="s">
        <v>23</v>
      </c>
      <c r="B26" s="63" t="s">
        <v>53</v>
      </c>
      <c r="C26" s="72" t="s">
        <v>25</v>
      </c>
      <c r="D26" s="76" t="s">
        <v>54</v>
      </c>
      <c r="E26" s="63">
        <v>127</v>
      </c>
      <c r="F26" s="73">
        <f t="shared" si="0"/>
        <v>31.75</v>
      </c>
      <c r="G26" s="64">
        <v>90.58</v>
      </c>
      <c r="H26" s="64">
        <f t="shared" si="1"/>
        <v>45.29</v>
      </c>
      <c r="I26" s="67">
        <f t="shared" si="2"/>
        <v>77.03999999999999</v>
      </c>
      <c r="J26" s="81">
        <v>21</v>
      </c>
      <c r="K26" s="58"/>
    </row>
    <row r="27" spans="1:11" ht="21.75" customHeight="1">
      <c r="A27" s="71" t="s">
        <v>23</v>
      </c>
      <c r="B27" s="63" t="s">
        <v>69</v>
      </c>
      <c r="C27" s="72" t="s">
        <v>25</v>
      </c>
      <c r="D27" s="76" t="s">
        <v>70</v>
      </c>
      <c r="E27" s="63">
        <v>121</v>
      </c>
      <c r="F27" s="73">
        <f t="shared" si="0"/>
        <v>30.25</v>
      </c>
      <c r="G27" s="64">
        <v>93.46</v>
      </c>
      <c r="H27" s="64">
        <f t="shared" si="1"/>
        <v>46.73</v>
      </c>
      <c r="I27" s="67">
        <f t="shared" si="2"/>
        <v>76.97999999999999</v>
      </c>
      <c r="J27" s="81">
        <v>22</v>
      </c>
      <c r="K27" s="58"/>
    </row>
    <row r="28" spans="1:11" ht="21.75" customHeight="1">
      <c r="A28" s="71" t="s">
        <v>23</v>
      </c>
      <c r="B28" s="63" t="s">
        <v>63</v>
      </c>
      <c r="C28" s="72" t="s">
        <v>25</v>
      </c>
      <c r="D28" s="76" t="s">
        <v>64</v>
      </c>
      <c r="E28" s="63">
        <v>124</v>
      </c>
      <c r="F28" s="73">
        <f t="shared" si="0"/>
        <v>31</v>
      </c>
      <c r="G28" s="64">
        <v>90.71</v>
      </c>
      <c r="H28" s="64">
        <f t="shared" si="1"/>
        <v>45.355</v>
      </c>
      <c r="I28" s="67">
        <f t="shared" si="2"/>
        <v>76.35499999999999</v>
      </c>
      <c r="J28" s="81">
        <v>23</v>
      </c>
      <c r="K28" s="58"/>
    </row>
    <row r="29" spans="1:11" ht="21.75" customHeight="1">
      <c r="A29" s="71" t="s">
        <v>23</v>
      </c>
      <c r="B29" s="63" t="s">
        <v>71</v>
      </c>
      <c r="C29" s="72" t="s">
        <v>25</v>
      </c>
      <c r="D29" s="76" t="s">
        <v>72</v>
      </c>
      <c r="E29" s="63">
        <v>117.5</v>
      </c>
      <c r="F29" s="73">
        <f t="shared" si="0"/>
        <v>29.375</v>
      </c>
      <c r="G29" s="64">
        <v>93.59</v>
      </c>
      <c r="H29" s="64">
        <f t="shared" si="1"/>
        <v>46.795</v>
      </c>
      <c r="I29" s="67">
        <f t="shared" si="2"/>
        <v>76.17</v>
      </c>
      <c r="J29" s="81">
        <v>24</v>
      </c>
      <c r="K29" s="58"/>
    </row>
    <row r="30" spans="1:11" ht="21.75" customHeight="1">
      <c r="A30" s="71" t="s">
        <v>23</v>
      </c>
      <c r="B30" s="63" t="s">
        <v>73</v>
      </c>
      <c r="C30" s="72" t="s">
        <v>25</v>
      </c>
      <c r="D30" s="76" t="s">
        <v>74</v>
      </c>
      <c r="E30" s="63">
        <v>117</v>
      </c>
      <c r="F30" s="73">
        <f t="shared" si="0"/>
        <v>29.25</v>
      </c>
      <c r="G30" s="64">
        <v>90.53</v>
      </c>
      <c r="H30" s="64">
        <f t="shared" si="1"/>
        <v>45.265</v>
      </c>
      <c r="I30" s="67">
        <f t="shared" si="2"/>
        <v>74.515</v>
      </c>
      <c r="J30" s="81">
        <v>25</v>
      </c>
      <c r="K30" s="58"/>
    </row>
    <row r="31" spans="1:11" ht="21.75" customHeight="1">
      <c r="A31" s="71" t="s">
        <v>23</v>
      </c>
      <c r="B31" s="63" t="s">
        <v>81</v>
      </c>
      <c r="C31" s="72" t="s">
        <v>25</v>
      </c>
      <c r="D31" s="76" t="s">
        <v>82</v>
      </c>
      <c r="E31" s="63">
        <v>115</v>
      </c>
      <c r="F31" s="73">
        <f t="shared" si="0"/>
        <v>28.75</v>
      </c>
      <c r="G31" s="64">
        <v>90.95</v>
      </c>
      <c r="H31" s="64">
        <f t="shared" si="1"/>
        <v>45.475</v>
      </c>
      <c r="I31" s="67">
        <f t="shared" si="2"/>
        <v>74.225</v>
      </c>
      <c r="J31" s="81">
        <v>26</v>
      </c>
      <c r="K31" s="58"/>
    </row>
    <row r="32" spans="1:11" ht="21.75" customHeight="1">
      <c r="A32" s="71" t="s">
        <v>23</v>
      </c>
      <c r="B32" s="63" t="s">
        <v>83</v>
      </c>
      <c r="C32" s="72" t="s">
        <v>25</v>
      </c>
      <c r="D32" s="76" t="s">
        <v>84</v>
      </c>
      <c r="E32" s="63">
        <v>114</v>
      </c>
      <c r="F32" s="73">
        <f t="shared" si="0"/>
        <v>28.5</v>
      </c>
      <c r="G32" s="64">
        <v>91.42</v>
      </c>
      <c r="H32" s="64">
        <f t="shared" si="1"/>
        <v>45.71</v>
      </c>
      <c r="I32" s="67">
        <f t="shared" si="2"/>
        <v>74.21000000000001</v>
      </c>
      <c r="J32" s="81">
        <v>27</v>
      </c>
      <c r="K32" s="58"/>
    </row>
    <row r="33" spans="1:11" ht="21.75" customHeight="1">
      <c r="A33" s="71" t="s">
        <v>23</v>
      </c>
      <c r="B33" s="63" t="s">
        <v>77</v>
      </c>
      <c r="C33" s="72" t="s">
        <v>25</v>
      </c>
      <c r="D33" s="76" t="s">
        <v>78</v>
      </c>
      <c r="E33" s="63">
        <v>115.5</v>
      </c>
      <c r="F33" s="73">
        <f t="shared" si="0"/>
        <v>28.875</v>
      </c>
      <c r="G33" s="64">
        <v>90.43</v>
      </c>
      <c r="H33" s="64">
        <f t="shared" si="1"/>
        <v>45.215</v>
      </c>
      <c r="I33" s="67">
        <f t="shared" si="2"/>
        <v>74.09</v>
      </c>
      <c r="J33" s="81">
        <v>28</v>
      </c>
      <c r="K33" s="58"/>
    </row>
    <row r="34" spans="1:11" ht="21.75" customHeight="1">
      <c r="A34" s="71" t="s">
        <v>23</v>
      </c>
      <c r="B34" s="63" t="s">
        <v>79</v>
      </c>
      <c r="C34" s="72" t="s">
        <v>25</v>
      </c>
      <c r="D34" s="76" t="s">
        <v>80</v>
      </c>
      <c r="E34" s="63">
        <v>115.5</v>
      </c>
      <c r="F34" s="73">
        <f t="shared" si="0"/>
        <v>28.875</v>
      </c>
      <c r="G34" s="64">
        <v>87.06</v>
      </c>
      <c r="H34" s="64">
        <f t="shared" si="1"/>
        <v>43.53</v>
      </c>
      <c r="I34" s="67">
        <f t="shared" si="2"/>
        <v>72.405</v>
      </c>
      <c r="J34" s="81">
        <v>29</v>
      </c>
      <c r="K34" s="58"/>
    </row>
    <row r="35" spans="1:11" ht="21.75" customHeight="1">
      <c r="A35" s="71" t="s">
        <v>23</v>
      </c>
      <c r="B35" s="63" t="s">
        <v>85</v>
      </c>
      <c r="C35" s="72" t="s">
        <v>25</v>
      </c>
      <c r="D35" s="76" t="s">
        <v>86</v>
      </c>
      <c r="E35" s="63">
        <v>112</v>
      </c>
      <c r="F35" s="73">
        <f t="shared" si="0"/>
        <v>28</v>
      </c>
      <c r="G35" s="64">
        <v>88.67</v>
      </c>
      <c r="H35" s="64">
        <f t="shared" si="1"/>
        <v>44.335</v>
      </c>
      <c r="I35" s="67">
        <f t="shared" si="2"/>
        <v>72.33500000000001</v>
      </c>
      <c r="J35" s="81">
        <v>30</v>
      </c>
      <c r="K35" s="58"/>
    </row>
    <row r="36" spans="1:11" ht="21.75" customHeight="1">
      <c r="A36" s="71" t="s">
        <v>23</v>
      </c>
      <c r="B36" s="63" t="s">
        <v>75</v>
      </c>
      <c r="C36" s="72" t="s">
        <v>25</v>
      </c>
      <c r="D36" s="76" t="s">
        <v>76</v>
      </c>
      <c r="E36" s="63">
        <v>116.5</v>
      </c>
      <c r="F36" s="73">
        <f t="shared" si="0"/>
        <v>29.125</v>
      </c>
      <c r="G36" s="64">
        <v>83.36</v>
      </c>
      <c r="H36" s="64">
        <f t="shared" si="1"/>
        <v>41.68</v>
      </c>
      <c r="I36" s="67">
        <f t="shared" si="2"/>
        <v>70.805</v>
      </c>
      <c r="J36" s="81">
        <v>31</v>
      </c>
      <c r="K36" s="58"/>
    </row>
    <row r="37" spans="1:11" ht="21.75" customHeight="1">
      <c r="A37" s="71" t="s">
        <v>23</v>
      </c>
      <c r="B37" s="63" t="s">
        <v>91</v>
      </c>
      <c r="C37" s="72" t="s">
        <v>25</v>
      </c>
      <c r="D37" s="63" t="s">
        <v>92</v>
      </c>
      <c r="E37" s="63">
        <v>108.5</v>
      </c>
      <c r="F37" s="73">
        <f t="shared" si="0"/>
        <v>27.125</v>
      </c>
      <c r="G37" s="64">
        <v>86.95</v>
      </c>
      <c r="H37" s="64">
        <f t="shared" si="1"/>
        <v>43.475</v>
      </c>
      <c r="I37" s="67">
        <f t="shared" si="2"/>
        <v>70.6</v>
      </c>
      <c r="J37" s="81">
        <v>32</v>
      </c>
      <c r="K37" s="58"/>
    </row>
    <row r="38" spans="1:11" ht="21.75" customHeight="1">
      <c r="A38" s="71" t="s">
        <v>23</v>
      </c>
      <c r="B38" s="63" t="s">
        <v>87</v>
      </c>
      <c r="C38" s="72" t="s">
        <v>25</v>
      </c>
      <c r="D38" s="76" t="s">
        <v>88</v>
      </c>
      <c r="E38" s="63">
        <v>110</v>
      </c>
      <c r="F38" s="73">
        <f t="shared" si="0"/>
        <v>27.5</v>
      </c>
      <c r="G38" s="64">
        <v>85.77</v>
      </c>
      <c r="H38" s="64">
        <f t="shared" si="1"/>
        <v>42.885</v>
      </c>
      <c r="I38" s="67">
        <f t="shared" si="2"/>
        <v>70.38499999999999</v>
      </c>
      <c r="J38" s="81">
        <v>33</v>
      </c>
      <c r="K38" s="58"/>
    </row>
    <row r="39" spans="1:11" ht="21.75" customHeight="1">
      <c r="A39" s="71" t="s">
        <v>23</v>
      </c>
      <c r="B39" s="65" t="s">
        <v>89</v>
      </c>
      <c r="C39" s="72" t="s">
        <v>25</v>
      </c>
      <c r="D39" s="65" t="s">
        <v>90</v>
      </c>
      <c r="E39" s="65">
        <v>109.5</v>
      </c>
      <c r="F39" s="74">
        <f t="shared" si="0"/>
        <v>27.375</v>
      </c>
      <c r="G39" s="66">
        <v>84.18</v>
      </c>
      <c r="H39" s="64">
        <f t="shared" si="1"/>
        <v>42.09</v>
      </c>
      <c r="I39" s="67">
        <f t="shared" si="2"/>
        <v>69.465</v>
      </c>
      <c r="J39" s="81">
        <v>34</v>
      </c>
      <c r="K39" s="59"/>
    </row>
    <row r="40" spans="1:11" s="6" customFormat="1" ht="29.25" customHeight="1">
      <c r="A40" s="102" t="s">
        <v>93</v>
      </c>
      <c r="B40" s="102"/>
      <c r="C40" s="102"/>
      <c r="D40" s="102"/>
      <c r="E40" s="102" t="s">
        <v>94</v>
      </c>
      <c r="F40" s="102"/>
      <c r="G40" s="102"/>
      <c r="H40" s="102"/>
      <c r="I40" s="102" t="s">
        <v>95</v>
      </c>
      <c r="J40" s="102"/>
      <c r="K40" s="102"/>
    </row>
    <row r="41" spans="1:11" s="6" customFormat="1" ht="34.5" customHeight="1">
      <c r="A41" s="102" t="s">
        <v>96</v>
      </c>
      <c r="B41" s="102"/>
      <c r="C41" s="102"/>
      <c r="D41" s="102"/>
      <c r="E41" s="103"/>
      <c r="F41" s="103"/>
      <c r="G41" s="103"/>
      <c r="H41" s="103"/>
      <c r="I41" s="102" t="s">
        <v>97</v>
      </c>
      <c r="J41" s="102"/>
      <c r="K41" s="102"/>
    </row>
    <row r="42" spans="1:11" s="6" customFormat="1" ht="18.75">
      <c r="A42" s="19"/>
      <c r="B42" s="19"/>
      <c r="C42" s="19"/>
      <c r="D42" s="19"/>
      <c r="E42" s="19"/>
      <c r="F42" s="19"/>
      <c r="G42" s="19"/>
      <c r="H42" s="104" t="s">
        <v>98</v>
      </c>
      <c r="I42" s="104"/>
      <c r="J42" s="104"/>
      <c r="K42" s="104"/>
    </row>
  </sheetData>
  <sheetProtection formatCells="0" formatColumns="0" formatRows="0" insertColumns="0" insertRows="0" insertHyperlinks="0" deleteColumns="0" deleteRows="0" sort="0" autoFilter="0" pivotTables="0"/>
  <mergeCells count="12">
    <mergeCell ref="A41:D41"/>
    <mergeCell ref="E41:H41"/>
    <mergeCell ref="I41:K41"/>
    <mergeCell ref="H42:K42"/>
    <mergeCell ref="A1:K1"/>
    <mergeCell ref="A2:K2"/>
    <mergeCell ref="A3:C3"/>
    <mergeCell ref="D3:F3"/>
    <mergeCell ref="G3:H3"/>
    <mergeCell ref="A40:D40"/>
    <mergeCell ref="E40:H40"/>
    <mergeCell ref="I40:K40"/>
  </mergeCells>
  <printOptions horizontalCentered="1" verticalCentered="1"/>
  <pageMargins left="0.71" right="0.71" top="0.75" bottom="0.75" header="0.31" footer="0.31"/>
  <pageSetup horizontalDpi="600" verticalDpi="600"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K38"/>
  <sheetViews>
    <sheetView zoomScalePageLayoutView="0" workbookViewId="0" topLeftCell="A1">
      <selection activeCell="K6" sqref="K6"/>
    </sheetView>
  </sheetViews>
  <sheetFormatPr defaultColWidth="9.140625" defaultRowHeight="15"/>
  <cols>
    <col min="1" max="1" width="11.140625" style="0" customWidth="1"/>
    <col min="2" max="2" width="10.7109375" style="0" customWidth="1"/>
    <col min="3" max="3" width="4.8515625" style="0" customWidth="1"/>
    <col min="4" max="4" width="24.57421875" style="0" customWidth="1"/>
    <col min="5" max="5" width="11.57421875" style="0" customWidth="1"/>
    <col min="6" max="6" width="12.140625" style="0" customWidth="1"/>
    <col min="7" max="7" width="11.00390625" style="0" customWidth="1"/>
    <col min="8" max="8" width="12.140625" style="0" customWidth="1"/>
    <col min="9" max="9" width="10.57421875" style="0" customWidth="1"/>
    <col min="10" max="10" width="9.140625" style="84" customWidth="1"/>
    <col min="11" max="11" width="12.28125" style="0" customWidth="1"/>
  </cols>
  <sheetData>
    <row r="1" spans="1:11" s="6" customFormat="1" ht="27.75" customHeight="1">
      <c r="A1" s="98" t="s">
        <v>99</v>
      </c>
      <c r="B1" s="98"/>
      <c r="C1" s="98"/>
      <c r="D1" s="98"/>
      <c r="E1" s="98"/>
      <c r="F1" s="98"/>
      <c r="G1" s="98"/>
      <c r="H1" s="98"/>
      <c r="I1" s="98"/>
      <c r="J1" s="98"/>
      <c r="K1" s="98"/>
    </row>
    <row r="2" spans="1:11" s="53" customFormat="1" ht="36.75" customHeight="1">
      <c r="A2" s="99" t="s">
        <v>100</v>
      </c>
      <c r="B2" s="99"/>
      <c r="C2" s="99"/>
      <c r="D2" s="99"/>
      <c r="E2" s="99"/>
      <c r="F2" s="99"/>
      <c r="G2" s="99"/>
      <c r="H2" s="99"/>
      <c r="I2" s="99"/>
      <c r="J2" s="99"/>
      <c r="K2" s="99"/>
    </row>
    <row r="3" spans="1:9" s="3" customFormat="1" ht="36.75" customHeight="1">
      <c r="A3" s="100" t="s">
        <v>101</v>
      </c>
      <c r="B3" s="100"/>
      <c r="C3" s="100"/>
      <c r="D3" s="101" t="s">
        <v>102</v>
      </c>
      <c r="E3" s="101"/>
      <c r="F3" s="101"/>
      <c r="G3" s="101" t="s">
        <v>103</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4" customFormat="1" ht="21.75" customHeight="1">
      <c r="A6" s="12" t="s">
        <v>104</v>
      </c>
      <c r="B6" s="63" t="s">
        <v>109</v>
      </c>
      <c r="C6" s="14" t="s">
        <v>25</v>
      </c>
      <c r="D6" s="76" t="s">
        <v>110</v>
      </c>
      <c r="E6" s="63">
        <v>139.5</v>
      </c>
      <c r="F6" s="29">
        <f aca="true" t="shared" si="0" ref="F6:F34">E6*0.25</f>
        <v>34.875</v>
      </c>
      <c r="G6" s="64">
        <v>91.5</v>
      </c>
      <c r="H6" s="29">
        <f aca="true" t="shared" si="1" ref="H6:H34">G6*0.5</f>
        <v>45.75</v>
      </c>
      <c r="I6" s="22">
        <f aca="true" t="shared" si="2" ref="I6:I34">F6+H6</f>
        <v>80.625</v>
      </c>
      <c r="J6" s="63">
        <v>1</v>
      </c>
      <c r="K6" s="82" t="s">
        <v>428</v>
      </c>
    </row>
    <row r="7" spans="1:11" s="57" customFormat="1" ht="21.75" customHeight="1">
      <c r="A7" s="12" t="s">
        <v>104</v>
      </c>
      <c r="B7" s="63" t="s">
        <v>107</v>
      </c>
      <c r="C7" s="14" t="s">
        <v>25</v>
      </c>
      <c r="D7" s="76" t="s">
        <v>108</v>
      </c>
      <c r="E7" s="63">
        <v>140</v>
      </c>
      <c r="F7" s="29">
        <f t="shared" si="0"/>
        <v>35</v>
      </c>
      <c r="G7" s="64">
        <v>90.2</v>
      </c>
      <c r="H7" s="29">
        <f t="shared" si="1"/>
        <v>45.1</v>
      </c>
      <c r="I7" s="22">
        <f t="shared" si="2"/>
        <v>80.1</v>
      </c>
      <c r="J7" s="63">
        <v>2</v>
      </c>
      <c r="K7" s="82" t="s">
        <v>428</v>
      </c>
    </row>
    <row r="8" spans="1:11" s="57" customFormat="1" ht="21.75" customHeight="1">
      <c r="A8" s="12" t="s">
        <v>104</v>
      </c>
      <c r="B8" s="13" t="s">
        <v>105</v>
      </c>
      <c r="C8" s="14" t="s">
        <v>25</v>
      </c>
      <c r="D8" s="77" t="s">
        <v>106</v>
      </c>
      <c r="E8" s="13">
        <v>142</v>
      </c>
      <c r="F8" s="29">
        <f t="shared" si="0"/>
        <v>35.5</v>
      </c>
      <c r="G8" s="29">
        <v>89</v>
      </c>
      <c r="H8" s="29">
        <f t="shared" si="1"/>
        <v>44.5</v>
      </c>
      <c r="I8" s="22">
        <f t="shared" si="2"/>
        <v>80</v>
      </c>
      <c r="J8" s="63">
        <v>3</v>
      </c>
      <c r="K8" s="82" t="s">
        <v>428</v>
      </c>
    </row>
    <row r="9" spans="1:11" s="57" customFormat="1" ht="21.75" customHeight="1">
      <c r="A9" s="12" t="s">
        <v>104</v>
      </c>
      <c r="B9" s="63" t="s">
        <v>123</v>
      </c>
      <c r="C9" s="14" t="s">
        <v>25</v>
      </c>
      <c r="D9" s="76" t="s">
        <v>124</v>
      </c>
      <c r="E9" s="63">
        <v>127</v>
      </c>
      <c r="F9" s="29">
        <f t="shared" si="0"/>
        <v>31.75</v>
      </c>
      <c r="G9" s="64">
        <v>93.32</v>
      </c>
      <c r="H9" s="29">
        <f t="shared" si="1"/>
        <v>46.66</v>
      </c>
      <c r="I9" s="22">
        <f t="shared" si="2"/>
        <v>78.41</v>
      </c>
      <c r="J9" s="63">
        <v>4</v>
      </c>
      <c r="K9" s="82" t="s">
        <v>428</v>
      </c>
    </row>
    <row r="10" spans="1:11" s="57" customFormat="1" ht="21.75" customHeight="1">
      <c r="A10" s="12" t="s">
        <v>104</v>
      </c>
      <c r="B10" s="63" t="s">
        <v>113</v>
      </c>
      <c r="C10" s="14" t="s">
        <v>25</v>
      </c>
      <c r="D10" s="76" t="s">
        <v>114</v>
      </c>
      <c r="E10" s="63">
        <v>135.5</v>
      </c>
      <c r="F10" s="29">
        <f t="shared" si="0"/>
        <v>33.875</v>
      </c>
      <c r="G10" s="64">
        <v>88.36</v>
      </c>
      <c r="H10" s="29">
        <f t="shared" si="1"/>
        <v>44.18</v>
      </c>
      <c r="I10" s="22">
        <f t="shared" si="2"/>
        <v>78.055</v>
      </c>
      <c r="J10" s="63">
        <v>5</v>
      </c>
      <c r="K10" s="82" t="s">
        <v>428</v>
      </c>
    </row>
    <row r="11" spans="1:11" s="57" customFormat="1" ht="21.75" customHeight="1">
      <c r="A11" s="12" t="s">
        <v>104</v>
      </c>
      <c r="B11" s="63" t="s">
        <v>119</v>
      </c>
      <c r="C11" s="14" t="s">
        <v>25</v>
      </c>
      <c r="D11" s="76" t="s">
        <v>120</v>
      </c>
      <c r="E11" s="63">
        <v>127.5</v>
      </c>
      <c r="F11" s="29">
        <f t="shared" si="0"/>
        <v>31.875</v>
      </c>
      <c r="G11" s="64">
        <v>90.68</v>
      </c>
      <c r="H11" s="29">
        <f t="shared" si="1"/>
        <v>45.34</v>
      </c>
      <c r="I11" s="22">
        <f t="shared" si="2"/>
        <v>77.215</v>
      </c>
      <c r="J11" s="63">
        <v>6</v>
      </c>
      <c r="K11" s="82" t="s">
        <v>428</v>
      </c>
    </row>
    <row r="12" spans="1:11" s="57" customFormat="1" ht="21.75" customHeight="1">
      <c r="A12" s="12" t="s">
        <v>104</v>
      </c>
      <c r="B12" s="63" t="s">
        <v>111</v>
      </c>
      <c r="C12" s="14" t="s">
        <v>25</v>
      </c>
      <c r="D12" s="76" t="s">
        <v>112</v>
      </c>
      <c r="E12" s="63">
        <v>138</v>
      </c>
      <c r="F12" s="29">
        <f t="shared" si="0"/>
        <v>34.5</v>
      </c>
      <c r="G12" s="64">
        <v>85.16</v>
      </c>
      <c r="H12" s="29">
        <f t="shared" si="1"/>
        <v>42.58</v>
      </c>
      <c r="I12" s="22">
        <f t="shared" si="2"/>
        <v>77.08</v>
      </c>
      <c r="J12" s="63">
        <v>7</v>
      </c>
      <c r="K12" s="82" t="s">
        <v>428</v>
      </c>
    </row>
    <row r="13" spans="1:11" s="57" customFormat="1" ht="21.75" customHeight="1">
      <c r="A13" s="12" t="s">
        <v>104</v>
      </c>
      <c r="B13" s="63" t="s">
        <v>129</v>
      </c>
      <c r="C13" s="14" t="s">
        <v>25</v>
      </c>
      <c r="D13" s="76" t="s">
        <v>130</v>
      </c>
      <c r="E13" s="63">
        <v>125</v>
      </c>
      <c r="F13" s="29">
        <f t="shared" si="0"/>
        <v>31.25</v>
      </c>
      <c r="G13" s="64">
        <v>91.36</v>
      </c>
      <c r="H13" s="29">
        <f t="shared" si="1"/>
        <v>45.68</v>
      </c>
      <c r="I13" s="22">
        <f t="shared" si="2"/>
        <v>76.93</v>
      </c>
      <c r="J13" s="63">
        <v>8</v>
      </c>
      <c r="K13" s="82" t="s">
        <v>428</v>
      </c>
    </row>
    <row r="14" spans="1:11" s="57" customFormat="1" ht="21.75" customHeight="1">
      <c r="A14" s="12" t="s">
        <v>104</v>
      </c>
      <c r="B14" s="63" t="s">
        <v>127</v>
      </c>
      <c r="C14" s="14" t="s">
        <v>25</v>
      </c>
      <c r="D14" s="76" t="s">
        <v>128</v>
      </c>
      <c r="E14" s="63">
        <v>125.5</v>
      </c>
      <c r="F14" s="29">
        <f t="shared" si="0"/>
        <v>31.375</v>
      </c>
      <c r="G14" s="64">
        <v>90.92</v>
      </c>
      <c r="H14" s="29">
        <f t="shared" si="1"/>
        <v>45.46</v>
      </c>
      <c r="I14" s="22">
        <f t="shared" si="2"/>
        <v>76.83500000000001</v>
      </c>
      <c r="J14" s="63">
        <v>9</v>
      </c>
      <c r="K14" s="82" t="s">
        <v>428</v>
      </c>
    </row>
    <row r="15" spans="1:11" s="57" customFormat="1" ht="21.75" customHeight="1">
      <c r="A15" s="12" t="s">
        <v>104</v>
      </c>
      <c r="B15" s="63" t="s">
        <v>121</v>
      </c>
      <c r="C15" s="14" t="s">
        <v>25</v>
      </c>
      <c r="D15" s="76" t="s">
        <v>122</v>
      </c>
      <c r="E15" s="63">
        <v>127</v>
      </c>
      <c r="F15" s="29">
        <f t="shared" si="0"/>
        <v>31.75</v>
      </c>
      <c r="G15" s="64">
        <v>90.04</v>
      </c>
      <c r="H15" s="29">
        <f t="shared" si="1"/>
        <v>45.02</v>
      </c>
      <c r="I15" s="22">
        <f t="shared" si="2"/>
        <v>76.77000000000001</v>
      </c>
      <c r="J15" s="63">
        <v>10</v>
      </c>
      <c r="K15" s="82" t="s">
        <v>428</v>
      </c>
    </row>
    <row r="16" spans="1:11" s="57" customFormat="1" ht="21.75" customHeight="1">
      <c r="A16" s="12" t="s">
        <v>104</v>
      </c>
      <c r="B16" s="63" t="s">
        <v>135</v>
      </c>
      <c r="C16" s="14" t="s">
        <v>25</v>
      </c>
      <c r="D16" s="76" t="s">
        <v>136</v>
      </c>
      <c r="E16" s="63">
        <v>122.5</v>
      </c>
      <c r="F16" s="29">
        <f t="shared" si="0"/>
        <v>30.625</v>
      </c>
      <c r="G16" s="64">
        <v>92.16</v>
      </c>
      <c r="H16" s="29">
        <f t="shared" si="1"/>
        <v>46.08</v>
      </c>
      <c r="I16" s="22">
        <f t="shared" si="2"/>
        <v>76.705</v>
      </c>
      <c r="J16" s="63">
        <v>11</v>
      </c>
      <c r="K16" s="82" t="s">
        <v>428</v>
      </c>
    </row>
    <row r="17" spans="1:11" s="57" customFormat="1" ht="21.75" customHeight="1">
      <c r="A17" s="12" t="s">
        <v>104</v>
      </c>
      <c r="B17" s="63" t="s">
        <v>115</v>
      </c>
      <c r="C17" s="14" t="s">
        <v>25</v>
      </c>
      <c r="D17" s="76" t="s">
        <v>116</v>
      </c>
      <c r="E17" s="63">
        <v>129</v>
      </c>
      <c r="F17" s="29">
        <f t="shared" si="0"/>
        <v>32.25</v>
      </c>
      <c r="G17" s="64">
        <v>88.42</v>
      </c>
      <c r="H17" s="29">
        <f t="shared" si="1"/>
        <v>44.21</v>
      </c>
      <c r="I17" s="22">
        <f t="shared" si="2"/>
        <v>76.46000000000001</v>
      </c>
      <c r="J17" s="63">
        <v>12</v>
      </c>
      <c r="K17" s="82" t="s">
        <v>428</v>
      </c>
    </row>
    <row r="18" spans="1:11" s="57" customFormat="1" ht="21.75" customHeight="1">
      <c r="A18" s="12" t="s">
        <v>104</v>
      </c>
      <c r="B18" s="63" t="s">
        <v>125</v>
      </c>
      <c r="C18" s="14" t="s">
        <v>25</v>
      </c>
      <c r="D18" s="76" t="s">
        <v>126</v>
      </c>
      <c r="E18" s="63">
        <v>126.5</v>
      </c>
      <c r="F18" s="29">
        <f t="shared" si="0"/>
        <v>31.625</v>
      </c>
      <c r="G18" s="64">
        <v>89.58</v>
      </c>
      <c r="H18" s="29">
        <f t="shared" si="1"/>
        <v>44.79</v>
      </c>
      <c r="I18" s="22">
        <f t="shared" si="2"/>
        <v>76.41499999999999</v>
      </c>
      <c r="J18" s="63">
        <v>13</v>
      </c>
      <c r="K18" s="82" t="s">
        <v>428</v>
      </c>
    </row>
    <row r="19" spans="1:11" s="57" customFormat="1" ht="21.75" customHeight="1">
      <c r="A19" s="12" t="s">
        <v>104</v>
      </c>
      <c r="B19" s="63" t="s">
        <v>117</v>
      </c>
      <c r="C19" s="14" t="s">
        <v>25</v>
      </c>
      <c r="D19" s="76" t="s">
        <v>118</v>
      </c>
      <c r="E19" s="63">
        <v>127.5</v>
      </c>
      <c r="F19" s="29">
        <f t="shared" si="0"/>
        <v>31.875</v>
      </c>
      <c r="G19" s="64">
        <v>88.02</v>
      </c>
      <c r="H19" s="29">
        <f t="shared" si="1"/>
        <v>44.01</v>
      </c>
      <c r="I19" s="22">
        <f t="shared" si="2"/>
        <v>75.88499999999999</v>
      </c>
      <c r="J19" s="63">
        <v>14</v>
      </c>
      <c r="K19" s="82" t="s">
        <v>428</v>
      </c>
    </row>
    <row r="20" spans="1:11" s="57" customFormat="1" ht="21.75" customHeight="1">
      <c r="A20" s="12" t="s">
        <v>104</v>
      </c>
      <c r="B20" s="63" t="s">
        <v>133</v>
      </c>
      <c r="C20" s="14" t="s">
        <v>25</v>
      </c>
      <c r="D20" s="76" t="s">
        <v>134</v>
      </c>
      <c r="E20" s="63">
        <v>123</v>
      </c>
      <c r="F20" s="29">
        <f t="shared" si="0"/>
        <v>30.75</v>
      </c>
      <c r="G20" s="64">
        <v>89.94</v>
      </c>
      <c r="H20" s="29">
        <f t="shared" si="1"/>
        <v>44.97</v>
      </c>
      <c r="I20" s="22">
        <f t="shared" si="2"/>
        <v>75.72</v>
      </c>
      <c r="J20" s="63">
        <v>15</v>
      </c>
      <c r="K20" s="82" t="s">
        <v>428</v>
      </c>
    </row>
    <row r="21" spans="1:11" s="57" customFormat="1" ht="21.75" customHeight="1">
      <c r="A21" s="12" t="s">
        <v>104</v>
      </c>
      <c r="B21" s="63" t="s">
        <v>131</v>
      </c>
      <c r="C21" s="14" t="s">
        <v>25</v>
      </c>
      <c r="D21" s="76" t="s">
        <v>132</v>
      </c>
      <c r="E21" s="63">
        <v>123</v>
      </c>
      <c r="F21" s="29">
        <f t="shared" si="0"/>
        <v>30.75</v>
      </c>
      <c r="G21" s="64">
        <v>88.76</v>
      </c>
      <c r="H21" s="29">
        <f t="shared" si="1"/>
        <v>44.38</v>
      </c>
      <c r="I21" s="22">
        <f t="shared" si="2"/>
        <v>75.13</v>
      </c>
      <c r="J21" s="63">
        <v>16</v>
      </c>
      <c r="K21" s="58"/>
    </row>
    <row r="22" spans="1:11" s="57" customFormat="1" ht="21.75" customHeight="1">
      <c r="A22" s="12" t="s">
        <v>104</v>
      </c>
      <c r="B22" s="63" t="s">
        <v>141</v>
      </c>
      <c r="C22" s="14" t="s">
        <v>142</v>
      </c>
      <c r="D22" s="76" t="s">
        <v>143</v>
      </c>
      <c r="E22" s="63">
        <v>118</v>
      </c>
      <c r="F22" s="29">
        <f t="shared" si="0"/>
        <v>29.5</v>
      </c>
      <c r="G22" s="64">
        <v>89.72</v>
      </c>
      <c r="H22" s="29">
        <f t="shared" si="1"/>
        <v>44.86</v>
      </c>
      <c r="I22" s="22">
        <f t="shared" si="2"/>
        <v>74.36</v>
      </c>
      <c r="J22" s="63">
        <v>17</v>
      </c>
      <c r="K22" s="58"/>
    </row>
    <row r="23" spans="1:11" s="57" customFormat="1" ht="21.75" customHeight="1">
      <c r="A23" s="12" t="s">
        <v>104</v>
      </c>
      <c r="B23" s="63" t="s">
        <v>137</v>
      </c>
      <c r="C23" s="14" t="s">
        <v>25</v>
      </c>
      <c r="D23" s="76" t="s">
        <v>138</v>
      </c>
      <c r="E23" s="63">
        <v>121.5</v>
      </c>
      <c r="F23" s="29">
        <f t="shared" si="0"/>
        <v>30.375</v>
      </c>
      <c r="G23" s="64">
        <v>87.68</v>
      </c>
      <c r="H23" s="29">
        <f t="shared" si="1"/>
        <v>43.84</v>
      </c>
      <c r="I23" s="22">
        <f t="shared" si="2"/>
        <v>74.215</v>
      </c>
      <c r="J23" s="63">
        <v>18</v>
      </c>
      <c r="K23" s="58"/>
    </row>
    <row r="24" spans="1:11" s="57" customFormat="1" ht="21.75" customHeight="1">
      <c r="A24" s="12" t="s">
        <v>104</v>
      </c>
      <c r="B24" s="63" t="s">
        <v>144</v>
      </c>
      <c r="C24" s="14" t="s">
        <v>25</v>
      </c>
      <c r="D24" s="76" t="s">
        <v>145</v>
      </c>
      <c r="E24" s="63">
        <v>116</v>
      </c>
      <c r="F24" s="29">
        <f t="shared" si="0"/>
        <v>29</v>
      </c>
      <c r="G24" s="64">
        <v>90.14</v>
      </c>
      <c r="H24" s="29">
        <f t="shared" si="1"/>
        <v>45.07</v>
      </c>
      <c r="I24" s="22">
        <f t="shared" si="2"/>
        <v>74.07</v>
      </c>
      <c r="J24" s="63">
        <v>19</v>
      </c>
      <c r="K24" s="58"/>
    </row>
    <row r="25" spans="1:11" s="57" customFormat="1" ht="21.75" customHeight="1">
      <c r="A25" s="12" t="s">
        <v>104</v>
      </c>
      <c r="B25" s="63" t="s">
        <v>154</v>
      </c>
      <c r="C25" s="14" t="s">
        <v>25</v>
      </c>
      <c r="D25" s="76" t="s">
        <v>155</v>
      </c>
      <c r="E25" s="63">
        <v>114</v>
      </c>
      <c r="F25" s="29">
        <f t="shared" si="0"/>
        <v>28.5</v>
      </c>
      <c r="G25" s="64">
        <v>91.08</v>
      </c>
      <c r="H25" s="29">
        <f t="shared" si="1"/>
        <v>45.54</v>
      </c>
      <c r="I25" s="22">
        <f t="shared" si="2"/>
        <v>74.03999999999999</v>
      </c>
      <c r="J25" s="63">
        <v>20</v>
      </c>
      <c r="K25" s="58"/>
    </row>
    <row r="26" spans="1:11" s="57" customFormat="1" ht="21.75" customHeight="1">
      <c r="A26" s="12" t="s">
        <v>104</v>
      </c>
      <c r="B26" s="63" t="s">
        <v>152</v>
      </c>
      <c r="C26" s="14" t="s">
        <v>25</v>
      </c>
      <c r="D26" s="76" t="s">
        <v>153</v>
      </c>
      <c r="E26" s="63">
        <v>114</v>
      </c>
      <c r="F26" s="29">
        <f t="shared" si="0"/>
        <v>28.5</v>
      </c>
      <c r="G26" s="64">
        <v>88.5</v>
      </c>
      <c r="H26" s="29">
        <f t="shared" si="1"/>
        <v>44.25</v>
      </c>
      <c r="I26" s="22">
        <f t="shared" si="2"/>
        <v>72.75</v>
      </c>
      <c r="J26" s="63">
        <v>21</v>
      </c>
      <c r="K26" s="58"/>
    </row>
    <row r="27" spans="1:11" s="57" customFormat="1" ht="21.75" customHeight="1">
      <c r="A27" s="12" t="s">
        <v>104</v>
      </c>
      <c r="B27" s="63" t="s">
        <v>139</v>
      </c>
      <c r="C27" s="14" t="s">
        <v>25</v>
      </c>
      <c r="D27" s="76" t="s">
        <v>140</v>
      </c>
      <c r="E27" s="63">
        <v>121</v>
      </c>
      <c r="F27" s="29">
        <f t="shared" si="0"/>
        <v>30.25</v>
      </c>
      <c r="G27" s="64">
        <v>83.4</v>
      </c>
      <c r="H27" s="29">
        <f t="shared" si="1"/>
        <v>41.7</v>
      </c>
      <c r="I27" s="22">
        <f t="shared" si="2"/>
        <v>71.95</v>
      </c>
      <c r="J27" s="63">
        <v>22</v>
      </c>
      <c r="K27" s="58"/>
    </row>
    <row r="28" spans="1:11" s="57" customFormat="1" ht="21.75" customHeight="1">
      <c r="A28" s="12" t="s">
        <v>104</v>
      </c>
      <c r="B28" s="63" t="s">
        <v>158</v>
      </c>
      <c r="C28" s="14" t="s">
        <v>25</v>
      </c>
      <c r="D28" s="76" t="s">
        <v>159</v>
      </c>
      <c r="E28" s="63">
        <v>113</v>
      </c>
      <c r="F28" s="29">
        <f t="shared" si="0"/>
        <v>28.25</v>
      </c>
      <c r="G28" s="64">
        <v>87.4</v>
      </c>
      <c r="H28" s="29">
        <f t="shared" si="1"/>
        <v>43.7</v>
      </c>
      <c r="I28" s="22">
        <f t="shared" si="2"/>
        <v>71.95</v>
      </c>
      <c r="J28" s="63">
        <v>23</v>
      </c>
      <c r="K28" s="58"/>
    </row>
    <row r="29" spans="1:11" s="57" customFormat="1" ht="21.75" customHeight="1">
      <c r="A29" s="12" t="s">
        <v>104</v>
      </c>
      <c r="B29" s="63" t="s">
        <v>150</v>
      </c>
      <c r="C29" s="14" t="s">
        <v>25</v>
      </c>
      <c r="D29" s="76" t="s">
        <v>151</v>
      </c>
      <c r="E29" s="63">
        <v>114</v>
      </c>
      <c r="F29" s="29">
        <f t="shared" si="0"/>
        <v>28.5</v>
      </c>
      <c r="G29" s="64">
        <v>86.28</v>
      </c>
      <c r="H29" s="29">
        <f t="shared" si="1"/>
        <v>43.14</v>
      </c>
      <c r="I29" s="22">
        <f t="shared" si="2"/>
        <v>71.64</v>
      </c>
      <c r="J29" s="63">
        <v>24</v>
      </c>
      <c r="K29" s="58"/>
    </row>
    <row r="30" spans="1:11" s="57" customFormat="1" ht="21.75" customHeight="1">
      <c r="A30" s="12" t="s">
        <v>104</v>
      </c>
      <c r="B30" s="63" t="s">
        <v>146</v>
      </c>
      <c r="C30" s="14" t="s">
        <v>25</v>
      </c>
      <c r="D30" s="76" t="s">
        <v>147</v>
      </c>
      <c r="E30" s="63">
        <v>115.5</v>
      </c>
      <c r="F30" s="29">
        <f t="shared" si="0"/>
        <v>28.875</v>
      </c>
      <c r="G30" s="64">
        <v>82.88</v>
      </c>
      <c r="H30" s="29">
        <f t="shared" si="1"/>
        <v>41.44</v>
      </c>
      <c r="I30" s="22">
        <f t="shared" si="2"/>
        <v>70.315</v>
      </c>
      <c r="J30" s="63">
        <v>25</v>
      </c>
      <c r="K30" s="58"/>
    </row>
    <row r="31" spans="1:11" s="57" customFormat="1" ht="21.75" customHeight="1">
      <c r="A31" s="12" t="s">
        <v>104</v>
      </c>
      <c r="B31" s="63" t="s">
        <v>162</v>
      </c>
      <c r="C31" s="14" t="s">
        <v>25</v>
      </c>
      <c r="D31" s="76" t="s">
        <v>163</v>
      </c>
      <c r="E31" s="63">
        <v>109</v>
      </c>
      <c r="F31" s="29">
        <f t="shared" si="0"/>
        <v>27.25</v>
      </c>
      <c r="G31" s="64">
        <v>85.9</v>
      </c>
      <c r="H31" s="29">
        <f t="shared" si="1"/>
        <v>42.95</v>
      </c>
      <c r="I31" s="22">
        <f t="shared" si="2"/>
        <v>70.2</v>
      </c>
      <c r="J31" s="63">
        <v>26</v>
      </c>
      <c r="K31" s="58"/>
    </row>
    <row r="32" spans="1:11" s="57" customFormat="1" ht="21.75" customHeight="1">
      <c r="A32" s="12" t="s">
        <v>104</v>
      </c>
      <c r="B32" s="63" t="s">
        <v>148</v>
      </c>
      <c r="C32" s="14" t="s">
        <v>25</v>
      </c>
      <c r="D32" s="76" t="s">
        <v>149</v>
      </c>
      <c r="E32" s="63">
        <v>115.5</v>
      </c>
      <c r="F32" s="29">
        <f t="shared" si="0"/>
        <v>28.875</v>
      </c>
      <c r="G32" s="64">
        <v>82.6</v>
      </c>
      <c r="H32" s="29">
        <f t="shared" si="1"/>
        <v>41.3</v>
      </c>
      <c r="I32" s="22">
        <f t="shared" si="2"/>
        <v>70.175</v>
      </c>
      <c r="J32" s="63">
        <v>27</v>
      </c>
      <c r="K32" s="58"/>
    </row>
    <row r="33" spans="1:11" s="57" customFormat="1" ht="21.75" customHeight="1">
      <c r="A33" s="12" t="s">
        <v>104</v>
      </c>
      <c r="B33" s="63" t="s">
        <v>156</v>
      </c>
      <c r="C33" s="14" t="s">
        <v>25</v>
      </c>
      <c r="D33" s="76" t="s">
        <v>157</v>
      </c>
      <c r="E33" s="63">
        <v>113.5</v>
      </c>
      <c r="F33" s="29">
        <f t="shared" si="0"/>
        <v>28.375</v>
      </c>
      <c r="G33" s="64">
        <v>81.64</v>
      </c>
      <c r="H33" s="29">
        <f t="shared" si="1"/>
        <v>40.82</v>
      </c>
      <c r="I33" s="22">
        <f t="shared" si="2"/>
        <v>69.195</v>
      </c>
      <c r="J33" s="63">
        <v>28</v>
      </c>
      <c r="K33" s="58"/>
    </row>
    <row r="34" spans="1:11" s="57" customFormat="1" ht="21.75" customHeight="1">
      <c r="A34" s="16" t="s">
        <v>104</v>
      </c>
      <c r="B34" s="65" t="s">
        <v>160</v>
      </c>
      <c r="C34" s="14" t="s">
        <v>25</v>
      </c>
      <c r="D34" s="83" t="s">
        <v>161</v>
      </c>
      <c r="E34" s="65">
        <v>109</v>
      </c>
      <c r="F34" s="36">
        <f t="shared" si="0"/>
        <v>27.25</v>
      </c>
      <c r="G34" s="66">
        <v>83.26</v>
      </c>
      <c r="H34" s="29">
        <f t="shared" si="1"/>
        <v>41.63</v>
      </c>
      <c r="I34" s="22">
        <f t="shared" si="2"/>
        <v>68.88</v>
      </c>
      <c r="J34" s="63">
        <v>29</v>
      </c>
      <c r="K34" s="59"/>
    </row>
    <row r="36" spans="1:11" s="6" customFormat="1" ht="29.25" customHeight="1">
      <c r="A36" s="102" t="s">
        <v>93</v>
      </c>
      <c r="B36" s="102"/>
      <c r="C36" s="102"/>
      <c r="D36" s="102"/>
      <c r="E36" s="102" t="s">
        <v>94</v>
      </c>
      <c r="F36" s="102"/>
      <c r="G36" s="102"/>
      <c r="H36" s="102"/>
      <c r="I36" s="102" t="s">
        <v>95</v>
      </c>
      <c r="J36" s="102"/>
      <c r="K36" s="102"/>
    </row>
    <row r="37" spans="1:11" s="6" customFormat="1" ht="34.5" customHeight="1">
      <c r="A37" s="102" t="s">
        <v>96</v>
      </c>
      <c r="B37" s="102"/>
      <c r="C37" s="102"/>
      <c r="D37" s="102"/>
      <c r="E37" s="103"/>
      <c r="F37" s="103"/>
      <c r="G37" s="103"/>
      <c r="H37" s="103"/>
      <c r="I37" s="102" t="s">
        <v>97</v>
      </c>
      <c r="J37" s="102"/>
      <c r="K37" s="102"/>
    </row>
    <row r="38" spans="1:11" s="6" customFormat="1" ht="18.75">
      <c r="A38" s="19"/>
      <c r="B38" s="19"/>
      <c r="C38" s="19"/>
      <c r="D38" s="19"/>
      <c r="E38" s="19"/>
      <c r="F38" s="19"/>
      <c r="G38" s="19"/>
      <c r="H38" s="104" t="s">
        <v>98</v>
      </c>
      <c r="I38" s="104"/>
      <c r="J38" s="104"/>
      <c r="K38" s="104"/>
    </row>
  </sheetData>
  <sheetProtection/>
  <mergeCells count="12">
    <mergeCell ref="A37:D37"/>
    <mergeCell ref="E37:H37"/>
    <mergeCell ref="I37:K37"/>
    <mergeCell ref="H38:K38"/>
    <mergeCell ref="A1:K1"/>
    <mergeCell ref="A2:K2"/>
    <mergeCell ref="A3:C3"/>
    <mergeCell ref="D3:F3"/>
    <mergeCell ref="G3:H3"/>
    <mergeCell ref="A36:D36"/>
    <mergeCell ref="E36:H36"/>
    <mergeCell ref="I36:K36"/>
  </mergeCells>
  <printOptions/>
  <pageMargins left="0.7086614173228347" right="0.7086614173228347" top="0.4" bottom="0.25" header="0.31496062992125984" footer="0.16"/>
  <pageSetup orientation="landscape" paperSize="9" r:id="rId1"/>
</worksheet>
</file>

<file path=xl/worksheets/sheet5.xml><?xml version="1.0" encoding="utf-8"?>
<worksheet xmlns="http://schemas.openxmlformats.org/spreadsheetml/2006/main" xmlns:r="http://schemas.openxmlformats.org/officeDocument/2006/relationships">
  <dimension ref="A1:K101"/>
  <sheetViews>
    <sheetView zoomScalePageLayoutView="0" workbookViewId="0" topLeftCell="A1">
      <selection activeCell="K6" sqref="K6"/>
    </sheetView>
  </sheetViews>
  <sheetFormatPr defaultColWidth="9.140625" defaultRowHeight="15"/>
  <cols>
    <col min="4" max="4" width="28.57421875" style="0" customWidth="1"/>
    <col min="6" max="6" width="13.00390625" style="62" customWidth="1"/>
    <col min="8" max="8" width="11.00390625" style="0" customWidth="1"/>
    <col min="10" max="10" width="9.140625" style="84" customWidth="1"/>
    <col min="11" max="11" width="11.00390625" style="0" customWidth="1"/>
  </cols>
  <sheetData>
    <row r="1" spans="1:11" s="1" customFormat="1" ht="27.75" customHeight="1">
      <c r="A1" s="98" t="s">
        <v>164</v>
      </c>
      <c r="B1" s="98"/>
      <c r="C1" s="98"/>
      <c r="D1" s="98"/>
      <c r="E1" s="98"/>
      <c r="F1" s="98"/>
      <c r="G1" s="98"/>
      <c r="H1" s="98"/>
      <c r="I1" s="98"/>
      <c r="J1" s="98"/>
      <c r="K1" s="98"/>
    </row>
    <row r="2" spans="1:11" s="2" customFormat="1" ht="36.75" customHeight="1">
      <c r="A2" s="99" t="s">
        <v>100</v>
      </c>
      <c r="B2" s="99"/>
      <c r="C2" s="99"/>
      <c r="D2" s="99"/>
      <c r="E2" s="99"/>
      <c r="F2" s="99"/>
      <c r="G2" s="99"/>
      <c r="H2" s="99"/>
      <c r="I2" s="99"/>
      <c r="J2" s="99"/>
      <c r="K2" s="99"/>
    </row>
    <row r="3" spans="1:9" s="3" customFormat="1" ht="43.5" customHeight="1">
      <c r="A3" s="100" t="s">
        <v>165</v>
      </c>
      <c r="B3" s="100"/>
      <c r="C3" s="100"/>
      <c r="D3" s="101" t="s">
        <v>166</v>
      </c>
      <c r="E3" s="101"/>
      <c r="F3" s="101"/>
      <c r="G3" s="101" t="s">
        <v>167</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4" customFormat="1" ht="21.75" customHeight="1">
      <c r="A6" s="12" t="s">
        <v>168</v>
      </c>
      <c r="B6" s="63" t="s">
        <v>171</v>
      </c>
      <c r="C6" s="14" t="s">
        <v>25</v>
      </c>
      <c r="D6" s="76" t="s">
        <v>172</v>
      </c>
      <c r="E6" s="63">
        <v>146</v>
      </c>
      <c r="F6" s="29">
        <f aca="true" t="shared" si="0" ref="F6:F21">E6*0.25</f>
        <v>36.5</v>
      </c>
      <c r="G6" s="64">
        <v>90.44</v>
      </c>
      <c r="H6" s="29">
        <f aca="true" t="shared" si="1" ref="H6:H21">G6*0.5</f>
        <v>45.22</v>
      </c>
      <c r="I6" s="22">
        <f aca="true" t="shared" si="2" ref="I6:I21">F6+H6</f>
        <v>81.72</v>
      </c>
      <c r="J6" s="63">
        <v>1</v>
      </c>
      <c r="K6" s="82" t="s">
        <v>428</v>
      </c>
    </row>
    <row r="7" spans="1:11" s="57" customFormat="1" ht="21.75" customHeight="1">
      <c r="A7" s="12" t="s">
        <v>168</v>
      </c>
      <c r="B7" s="13" t="s">
        <v>169</v>
      </c>
      <c r="C7" s="14" t="s">
        <v>25</v>
      </c>
      <c r="D7" s="77" t="s">
        <v>170</v>
      </c>
      <c r="E7" s="13">
        <v>156.5</v>
      </c>
      <c r="F7" s="29">
        <f t="shared" si="0"/>
        <v>39.125</v>
      </c>
      <c r="G7" s="29">
        <v>84.92</v>
      </c>
      <c r="H7" s="29">
        <f t="shared" si="1"/>
        <v>42.46</v>
      </c>
      <c r="I7" s="22">
        <f t="shared" si="2"/>
        <v>81.58500000000001</v>
      </c>
      <c r="J7" s="13">
        <v>2</v>
      </c>
      <c r="K7" s="82" t="s">
        <v>428</v>
      </c>
    </row>
    <row r="8" spans="1:11" s="57" customFormat="1" ht="21.75" customHeight="1">
      <c r="A8" s="12" t="s">
        <v>168</v>
      </c>
      <c r="B8" s="63" t="s">
        <v>181</v>
      </c>
      <c r="C8" s="14" t="s">
        <v>25</v>
      </c>
      <c r="D8" s="76" t="s">
        <v>182</v>
      </c>
      <c r="E8" s="63">
        <v>138.5</v>
      </c>
      <c r="F8" s="29">
        <f t="shared" si="0"/>
        <v>34.625</v>
      </c>
      <c r="G8" s="64">
        <v>90.82</v>
      </c>
      <c r="H8" s="29">
        <f t="shared" si="1"/>
        <v>45.41</v>
      </c>
      <c r="I8" s="22">
        <f t="shared" si="2"/>
        <v>80.035</v>
      </c>
      <c r="J8" s="63">
        <v>3</v>
      </c>
      <c r="K8" s="82" t="s">
        <v>428</v>
      </c>
    </row>
    <row r="9" spans="1:11" s="57" customFormat="1" ht="21.75" customHeight="1">
      <c r="A9" s="12" t="s">
        <v>168</v>
      </c>
      <c r="B9" s="63" t="s">
        <v>179</v>
      </c>
      <c r="C9" s="14" t="s">
        <v>25</v>
      </c>
      <c r="D9" s="76" t="s">
        <v>180</v>
      </c>
      <c r="E9" s="63">
        <v>139</v>
      </c>
      <c r="F9" s="29">
        <f t="shared" si="0"/>
        <v>34.75</v>
      </c>
      <c r="G9" s="64">
        <v>90.17</v>
      </c>
      <c r="H9" s="29">
        <f t="shared" si="1"/>
        <v>45.085</v>
      </c>
      <c r="I9" s="22">
        <f t="shared" si="2"/>
        <v>79.83500000000001</v>
      </c>
      <c r="J9" s="13">
        <v>4</v>
      </c>
      <c r="K9" s="82" t="s">
        <v>428</v>
      </c>
    </row>
    <row r="10" spans="1:11" s="57" customFormat="1" ht="21.75" customHeight="1">
      <c r="A10" s="12" t="s">
        <v>168</v>
      </c>
      <c r="B10" s="63" t="s">
        <v>177</v>
      </c>
      <c r="C10" s="14" t="s">
        <v>25</v>
      </c>
      <c r="D10" s="76" t="s">
        <v>178</v>
      </c>
      <c r="E10" s="63">
        <v>141</v>
      </c>
      <c r="F10" s="29">
        <f t="shared" si="0"/>
        <v>35.25</v>
      </c>
      <c r="G10" s="64">
        <v>88.64</v>
      </c>
      <c r="H10" s="29">
        <f t="shared" si="1"/>
        <v>44.32</v>
      </c>
      <c r="I10" s="22">
        <f t="shared" si="2"/>
        <v>79.57</v>
      </c>
      <c r="J10" s="63">
        <v>5</v>
      </c>
      <c r="K10" s="82" t="s">
        <v>428</v>
      </c>
    </row>
    <row r="11" spans="1:11" s="57" customFormat="1" ht="21.75" customHeight="1">
      <c r="A11" s="12" t="s">
        <v>168</v>
      </c>
      <c r="B11" s="63" t="s">
        <v>175</v>
      </c>
      <c r="C11" s="14" t="s">
        <v>25</v>
      </c>
      <c r="D11" s="76" t="s">
        <v>176</v>
      </c>
      <c r="E11" s="63">
        <v>141</v>
      </c>
      <c r="F11" s="29">
        <f t="shared" si="0"/>
        <v>35.25</v>
      </c>
      <c r="G11" s="64">
        <v>88.36</v>
      </c>
      <c r="H11" s="29">
        <f t="shared" si="1"/>
        <v>44.18</v>
      </c>
      <c r="I11" s="22">
        <f t="shared" si="2"/>
        <v>79.43</v>
      </c>
      <c r="J11" s="13">
        <v>6</v>
      </c>
      <c r="K11" s="58"/>
    </row>
    <row r="12" spans="1:11" s="57" customFormat="1" ht="21.75" customHeight="1">
      <c r="A12" s="12" t="s">
        <v>168</v>
      </c>
      <c r="B12" s="63" t="s">
        <v>173</v>
      </c>
      <c r="C12" s="14" t="s">
        <v>25</v>
      </c>
      <c r="D12" s="76" t="s">
        <v>174</v>
      </c>
      <c r="E12" s="63">
        <v>145</v>
      </c>
      <c r="F12" s="29">
        <f t="shared" si="0"/>
        <v>36.25</v>
      </c>
      <c r="G12" s="64">
        <v>85.7</v>
      </c>
      <c r="H12" s="29">
        <f t="shared" si="1"/>
        <v>42.85</v>
      </c>
      <c r="I12" s="22">
        <f t="shared" si="2"/>
        <v>79.1</v>
      </c>
      <c r="J12" s="63">
        <v>7</v>
      </c>
      <c r="K12" s="58"/>
    </row>
    <row r="13" spans="1:11" s="57" customFormat="1" ht="21.75" customHeight="1">
      <c r="A13" s="12" t="s">
        <v>168</v>
      </c>
      <c r="B13" s="63" t="s">
        <v>185</v>
      </c>
      <c r="C13" s="14" t="s">
        <v>25</v>
      </c>
      <c r="D13" s="76" t="s">
        <v>186</v>
      </c>
      <c r="E13" s="63">
        <v>136</v>
      </c>
      <c r="F13" s="29">
        <f t="shared" si="0"/>
        <v>34</v>
      </c>
      <c r="G13" s="64">
        <v>86.41</v>
      </c>
      <c r="H13" s="29">
        <f t="shared" si="1"/>
        <v>43.205</v>
      </c>
      <c r="I13" s="22">
        <f t="shared" si="2"/>
        <v>77.205</v>
      </c>
      <c r="J13" s="13">
        <v>8</v>
      </c>
      <c r="K13" s="58"/>
    </row>
    <row r="14" spans="1:11" s="57" customFormat="1" ht="21.75" customHeight="1">
      <c r="A14" s="12" t="s">
        <v>168</v>
      </c>
      <c r="B14" s="63" t="s">
        <v>191</v>
      </c>
      <c r="C14" s="14" t="s">
        <v>25</v>
      </c>
      <c r="D14" s="76" t="s">
        <v>192</v>
      </c>
      <c r="E14" s="63">
        <v>128.5</v>
      </c>
      <c r="F14" s="29">
        <f t="shared" si="0"/>
        <v>32.125</v>
      </c>
      <c r="G14" s="64">
        <v>89.72</v>
      </c>
      <c r="H14" s="29">
        <f t="shared" si="1"/>
        <v>44.86</v>
      </c>
      <c r="I14" s="22">
        <f t="shared" si="2"/>
        <v>76.985</v>
      </c>
      <c r="J14" s="63">
        <v>9</v>
      </c>
      <c r="K14" s="58"/>
    </row>
    <row r="15" spans="1:11" s="57" customFormat="1" ht="21.75" customHeight="1">
      <c r="A15" s="12" t="s">
        <v>168</v>
      </c>
      <c r="B15" s="63" t="s">
        <v>183</v>
      </c>
      <c r="C15" s="14" t="s">
        <v>25</v>
      </c>
      <c r="D15" s="76" t="s">
        <v>184</v>
      </c>
      <c r="E15" s="63">
        <v>137</v>
      </c>
      <c r="F15" s="29">
        <f t="shared" si="0"/>
        <v>34.25</v>
      </c>
      <c r="G15" s="64">
        <v>84.62</v>
      </c>
      <c r="H15" s="29">
        <f t="shared" si="1"/>
        <v>42.31</v>
      </c>
      <c r="I15" s="22">
        <f t="shared" si="2"/>
        <v>76.56</v>
      </c>
      <c r="J15" s="13">
        <v>10</v>
      </c>
      <c r="K15" s="58"/>
    </row>
    <row r="16" spans="1:11" s="57" customFormat="1" ht="21.75" customHeight="1">
      <c r="A16" s="12" t="s">
        <v>168</v>
      </c>
      <c r="B16" s="63" t="s">
        <v>189</v>
      </c>
      <c r="C16" s="14" t="s">
        <v>25</v>
      </c>
      <c r="D16" s="76" t="s">
        <v>190</v>
      </c>
      <c r="E16" s="63">
        <v>129</v>
      </c>
      <c r="F16" s="29">
        <f t="shared" si="0"/>
        <v>32.25</v>
      </c>
      <c r="G16" s="64">
        <v>87.9</v>
      </c>
      <c r="H16" s="29">
        <f t="shared" si="1"/>
        <v>43.95</v>
      </c>
      <c r="I16" s="22">
        <f t="shared" si="2"/>
        <v>76.2</v>
      </c>
      <c r="J16" s="63">
        <v>11</v>
      </c>
      <c r="K16" s="58"/>
    </row>
    <row r="17" spans="1:11" s="57" customFormat="1" ht="21.75" customHeight="1">
      <c r="A17" s="12" t="s">
        <v>168</v>
      </c>
      <c r="B17" s="63" t="s">
        <v>187</v>
      </c>
      <c r="C17" s="14" t="s">
        <v>25</v>
      </c>
      <c r="D17" s="76" t="s">
        <v>188</v>
      </c>
      <c r="E17" s="63">
        <v>131.5</v>
      </c>
      <c r="F17" s="29">
        <f t="shared" si="0"/>
        <v>32.875</v>
      </c>
      <c r="G17" s="64">
        <v>83.5</v>
      </c>
      <c r="H17" s="29">
        <f t="shared" si="1"/>
        <v>41.75</v>
      </c>
      <c r="I17" s="22">
        <f t="shared" si="2"/>
        <v>74.625</v>
      </c>
      <c r="J17" s="13">
        <v>12</v>
      </c>
      <c r="K17" s="58"/>
    </row>
    <row r="18" spans="1:11" s="57" customFormat="1" ht="21.75" customHeight="1">
      <c r="A18" s="12" t="s">
        <v>168</v>
      </c>
      <c r="B18" s="63" t="s">
        <v>199</v>
      </c>
      <c r="C18" s="14" t="s">
        <v>25</v>
      </c>
      <c r="D18" s="63" t="s">
        <v>200</v>
      </c>
      <c r="E18" s="63">
        <v>123</v>
      </c>
      <c r="F18" s="29">
        <f t="shared" si="0"/>
        <v>30.75</v>
      </c>
      <c r="G18" s="64">
        <v>82.28</v>
      </c>
      <c r="H18" s="29">
        <f t="shared" si="1"/>
        <v>41.14</v>
      </c>
      <c r="I18" s="22">
        <f t="shared" si="2"/>
        <v>71.89</v>
      </c>
      <c r="J18" s="63">
        <v>13</v>
      </c>
      <c r="K18" s="58"/>
    </row>
    <row r="19" spans="1:11" s="57" customFormat="1" ht="21.75" customHeight="1">
      <c r="A19" s="12" t="s">
        <v>168</v>
      </c>
      <c r="B19" s="63" t="s">
        <v>193</v>
      </c>
      <c r="C19" s="14" t="s">
        <v>25</v>
      </c>
      <c r="D19" s="76" t="s">
        <v>194</v>
      </c>
      <c r="E19" s="63">
        <v>124</v>
      </c>
      <c r="F19" s="29">
        <f t="shared" si="0"/>
        <v>31</v>
      </c>
      <c r="G19" s="64">
        <v>81.54</v>
      </c>
      <c r="H19" s="29">
        <f t="shared" si="1"/>
        <v>40.77</v>
      </c>
      <c r="I19" s="22">
        <f t="shared" si="2"/>
        <v>71.77000000000001</v>
      </c>
      <c r="J19" s="13">
        <v>14</v>
      </c>
      <c r="K19" s="58"/>
    </row>
    <row r="20" spans="1:11" s="57" customFormat="1" ht="21.75" customHeight="1">
      <c r="A20" s="12" t="s">
        <v>168</v>
      </c>
      <c r="B20" s="63" t="s">
        <v>197</v>
      </c>
      <c r="C20" s="14" t="s">
        <v>25</v>
      </c>
      <c r="D20" s="63" t="s">
        <v>198</v>
      </c>
      <c r="E20" s="63">
        <v>123</v>
      </c>
      <c r="F20" s="29">
        <f t="shared" si="0"/>
        <v>30.75</v>
      </c>
      <c r="G20" s="64">
        <v>80.75</v>
      </c>
      <c r="H20" s="29">
        <f t="shared" si="1"/>
        <v>40.375</v>
      </c>
      <c r="I20" s="22">
        <f t="shared" si="2"/>
        <v>71.125</v>
      </c>
      <c r="J20" s="63">
        <v>15</v>
      </c>
      <c r="K20" s="58"/>
    </row>
    <row r="21" spans="1:11" s="57" customFormat="1" ht="21.75" customHeight="1">
      <c r="A21" s="16" t="s">
        <v>168</v>
      </c>
      <c r="B21" s="65" t="s">
        <v>195</v>
      </c>
      <c r="C21" s="14" t="s">
        <v>25</v>
      </c>
      <c r="D21" s="78" t="s">
        <v>196</v>
      </c>
      <c r="E21" s="65">
        <v>124</v>
      </c>
      <c r="F21" s="36">
        <f t="shared" si="0"/>
        <v>31</v>
      </c>
      <c r="G21" s="66">
        <v>63.64</v>
      </c>
      <c r="H21" s="29">
        <f t="shared" si="1"/>
        <v>31.82</v>
      </c>
      <c r="I21" s="22">
        <f t="shared" si="2"/>
        <v>62.82</v>
      </c>
      <c r="J21" s="13">
        <v>16</v>
      </c>
      <c r="K21" s="59"/>
    </row>
    <row r="22" spans="6:10" s="61" customFormat="1" ht="15">
      <c r="F22" s="52"/>
      <c r="J22" s="85"/>
    </row>
    <row r="23" spans="1:11" s="6" customFormat="1" ht="29.25" customHeight="1">
      <c r="A23" s="102" t="s">
        <v>93</v>
      </c>
      <c r="B23" s="102"/>
      <c r="C23" s="102"/>
      <c r="D23" s="102"/>
      <c r="E23" s="102" t="s">
        <v>94</v>
      </c>
      <c r="F23" s="102"/>
      <c r="G23" s="102"/>
      <c r="H23" s="102"/>
      <c r="I23" s="102" t="s">
        <v>95</v>
      </c>
      <c r="J23" s="102"/>
      <c r="K23" s="102"/>
    </row>
    <row r="24" spans="1:11" s="6" customFormat="1" ht="34.5" customHeight="1">
      <c r="A24" s="102" t="s">
        <v>96</v>
      </c>
      <c r="B24" s="102"/>
      <c r="C24" s="102"/>
      <c r="D24" s="102"/>
      <c r="E24" s="103"/>
      <c r="F24" s="103"/>
      <c r="G24" s="103"/>
      <c r="H24" s="103"/>
      <c r="I24" s="102" t="s">
        <v>97</v>
      </c>
      <c r="J24" s="102"/>
      <c r="K24" s="102"/>
    </row>
    <row r="25" spans="1:11" s="6" customFormat="1" ht="18.75">
      <c r="A25" s="19"/>
      <c r="B25" s="19"/>
      <c r="C25" s="19"/>
      <c r="D25" s="19"/>
      <c r="E25" s="19"/>
      <c r="F25" s="19"/>
      <c r="G25" s="19"/>
      <c r="H25" s="104" t="s">
        <v>98</v>
      </c>
      <c r="I25" s="104"/>
      <c r="J25" s="104"/>
      <c r="K25" s="104"/>
    </row>
    <row r="26" spans="6:10" s="61" customFormat="1" ht="15">
      <c r="F26" s="52"/>
      <c r="J26" s="85"/>
    </row>
    <row r="27" spans="6:10" s="61" customFormat="1" ht="15">
      <c r="F27" s="52"/>
      <c r="J27" s="85"/>
    </row>
    <row r="28" spans="6:10" s="61" customFormat="1" ht="15">
      <c r="F28" s="52"/>
      <c r="J28" s="85"/>
    </row>
    <row r="29" spans="6:10" s="61" customFormat="1" ht="15">
      <c r="F29" s="52"/>
      <c r="J29" s="85"/>
    </row>
    <row r="30" spans="6:10" s="61" customFormat="1" ht="15">
      <c r="F30" s="52"/>
      <c r="J30" s="85"/>
    </row>
    <row r="31" spans="6:10" s="61" customFormat="1" ht="15">
      <c r="F31" s="52"/>
      <c r="J31" s="85"/>
    </row>
    <row r="32" spans="6:10" s="61" customFormat="1" ht="15">
      <c r="F32" s="52"/>
      <c r="J32" s="85"/>
    </row>
    <row r="33" spans="6:10" s="61" customFormat="1" ht="15">
      <c r="F33" s="52"/>
      <c r="J33" s="85"/>
    </row>
    <row r="34" spans="6:10" s="61" customFormat="1" ht="15">
      <c r="F34" s="52"/>
      <c r="J34" s="85"/>
    </row>
    <row r="35" spans="6:10" s="61" customFormat="1" ht="15">
      <c r="F35" s="52"/>
      <c r="J35" s="85"/>
    </row>
    <row r="36" spans="6:10" s="61" customFormat="1" ht="15">
      <c r="F36" s="52"/>
      <c r="J36" s="85"/>
    </row>
    <row r="37" spans="6:10" s="61" customFormat="1" ht="15">
      <c r="F37" s="52"/>
      <c r="J37" s="85"/>
    </row>
    <row r="38" spans="6:10" s="61" customFormat="1" ht="15">
      <c r="F38" s="52"/>
      <c r="J38" s="85"/>
    </row>
    <row r="39" spans="6:10" s="61" customFormat="1" ht="15">
      <c r="F39" s="52"/>
      <c r="J39" s="85"/>
    </row>
    <row r="40" spans="6:10" s="61" customFormat="1" ht="15">
      <c r="F40" s="52"/>
      <c r="J40" s="85"/>
    </row>
    <row r="41" spans="6:10" s="61" customFormat="1" ht="15">
      <c r="F41" s="52"/>
      <c r="J41" s="85"/>
    </row>
    <row r="42" spans="6:10" s="61" customFormat="1" ht="15">
      <c r="F42" s="52"/>
      <c r="J42" s="85"/>
    </row>
    <row r="43" spans="6:10" s="61" customFormat="1" ht="15">
      <c r="F43" s="52"/>
      <c r="J43" s="85"/>
    </row>
    <row r="44" spans="6:10" s="61" customFormat="1" ht="15">
      <c r="F44" s="52"/>
      <c r="J44" s="85"/>
    </row>
    <row r="45" spans="6:10" s="61" customFormat="1" ht="15">
      <c r="F45" s="52"/>
      <c r="J45" s="85"/>
    </row>
    <row r="46" spans="6:10" s="61" customFormat="1" ht="15">
      <c r="F46" s="52"/>
      <c r="J46" s="85"/>
    </row>
    <row r="47" spans="6:10" s="61" customFormat="1" ht="15">
      <c r="F47" s="52"/>
      <c r="J47" s="85"/>
    </row>
    <row r="48" spans="6:10" s="61" customFormat="1" ht="15">
      <c r="F48" s="52"/>
      <c r="J48" s="85"/>
    </row>
    <row r="49" spans="6:10" s="61" customFormat="1" ht="15">
      <c r="F49" s="52"/>
      <c r="J49" s="85"/>
    </row>
    <row r="50" spans="6:10" s="61" customFormat="1" ht="15">
      <c r="F50" s="52"/>
      <c r="J50" s="85"/>
    </row>
    <row r="51" spans="6:10" s="61" customFormat="1" ht="15">
      <c r="F51" s="52"/>
      <c r="J51" s="85"/>
    </row>
    <row r="52" spans="6:10" s="61" customFormat="1" ht="15">
      <c r="F52" s="52"/>
      <c r="J52" s="85"/>
    </row>
    <row r="53" spans="6:10" s="61" customFormat="1" ht="15">
      <c r="F53" s="52"/>
      <c r="J53" s="85"/>
    </row>
    <row r="54" spans="6:10" s="61" customFormat="1" ht="15">
      <c r="F54" s="52"/>
      <c r="J54" s="85"/>
    </row>
    <row r="55" spans="6:10" s="61" customFormat="1" ht="15">
      <c r="F55" s="52"/>
      <c r="J55" s="85"/>
    </row>
    <row r="56" spans="6:10" s="61" customFormat="1" ht="15">
      <c r="F56" s="52"/>
      <c r="J56" s="85"/>
    </row>
    <row r="57" spans="6:10" s="61" customFormat="1" ht="15">
      <c r="F57" s="52"/>
      <c r="J57" s="85"/>
    </row>
    <row r="58" spans="6:10" s="61" customFormat="1" ht="15">
      <c r="F58" s="52"/>
      <c r="J58" s="85"/>
    </row>
    <row r="59" spans="6:10" s="61" customFormat="1" ht="15">
      <c r="F59" s="52"/>
      <c r="J59" s="85"/>
    </row>
    <row r="60" spans="6:10" s="61" customFormat="1" ht="15">
      <c r="F60" s="52"/>
      <c r="J60" s="85"/>
    </row>
    <row r="61" spans="6:10" s="61" customFormat="1" ht="15">
      <c r="F61" s="52"/>
      <c r="J61" s="85"/>
    </row>
    <row r="62" spans="6:10" s="61" customFormat="1" ht="15">
      <c r="F62" s="52"/>
      <c r="J62" s="85"/>
    </row>
    <row r="63" spans="6:10" s="61" customFormat="1" ht="15">
      <c r="F63" s="52"/>
      <c r="J63" s="85"/>
    </row>
    <row r="64" spans="6:10" s="61" customFormat="1" ht="15">
      <c r="F64" s="52"/>
      <c r="J64" s="85"/>
    </row>
    <row r="65" spans="6:10" s="61" customFormat="1" ht="15">
      <c r="F65" s="52"/>
      <c r="J65" s="85"/>
    </row>
    <row r="66" spans="6:10" s="61" customFormat="1" ht="15">
      <c r="F66" s="52"/>
      <c r="J66" s="85"/>
    </row>
    <row r="67" spans="6:10" s="61" customFormat="1" ht="15">
      <c r="F67" s="52"/>
      <c r="J67" s="85"/>
    </row>
    <row r="68" spans="6:10" s="61" customFormat="1" ht="15">
      <c r="F68" s="52"/>
      <c r="J68" s="85"/>
    </row>
    <row r="69" spans="6:10" s="61" customFormat="1" ht="15">
      <c r="F69" s="52"/>
      <c r="J69" s="85"/>
    </row>
    <row r="70" spans="6:10" s="61" customFormat="1" ht="15">
      <c r="F70" s="52"/>
      <c r="J70" s="85"/>
    </row>
    <row r="71" spans="6:10" s="61" customFormat="1" ht="15">
      <c r="F71" s="52"/>
      <c r="J71" s="85"/>
    </row>
    <row r="72" spans="6:10" s="61" customFormat="1" ht="15">
      <c r="F72" s="52"/>
      <c r="J72" s="85"/>
    </row>
    <row r="73" spans="6:10" s="61" customFormat="1" ht="15">
      <c r="F73" s="52"/>
      <c r="J73" s="85"/>
    </row>
    <row r="74" spans="6:10" s="61" customFormat="1" ht="15">
      <c r="F74" s="52"/>
      <c r="J74" s="85"/>
    </row>
    <row r="75" spans="6:10" s="61" customFormat="1" ht="15">
      <c r="F75" s="52"/>
      <c r="J75" s="85"/>
    </row>
    <row r="76" spans="6:10" s="61" customFormat="1" ht="15">
      <c r="F76" s="52"/>
      <c r="J76" s="85"/>
    </row>
    <row r="77" spans="6:10" s="61" customFormat="1" ht="15">
      <c r="F77" s="52"/>
      <c r="J77" s="85"/>
    </row>
    <row r="78" spans="6:10" s="61" customFormat="1" ht="15">
      <c r="F78" s="52"/>
      <c r="J78" s="85"/>
    </row>
    <row r="79" spans="6:10" s="61" customFormat="1" ht="15">
      <c r="F79" s="52"/>
      <c r="J79" s="85"/>
    </row>
    <row r="80" spans="6:10" s="61" customFormat="1" ht="15">
      <c r="F80" s="52"/>
      <c r="J80" s="85"/>
    </row>
    <row r="81" spans="6:10" s="61" customFormat="1" ht="15">
      <c r="F81" s="52"/>
      <c r="J81" s="85"/>
    </row>
    <row r="82" spans="6:10" s="61" customFormat="1" ht="15">
      <c r="F82" s="52"/>
      <c r="J82" s="85"/>
    </row>
    <row r="83" spans="6:10" s="61" customFormat="1" ht="15">
      <c r="F83" s="52"/>
      <c r="J83" s="85"/>
    </row>
    <row r="84" spans="6:10" s="61" customFormat="1" ht="15">
      <c r="F84" s="52"/>
      <c r="J84" s="85"/>
    </row>
    <row r="85" spans="6:10" s="61" customFormat="1" ht="15">
      <c r="F85" s="52"/>
      <c r="J85" s="85"/>
    </row>
    <row r="86" spans="6:10" s="61" customFormat="1" ht="15">
      <c r="F86" s="52"/>
      <c r="J86" s="85"/>
    </row>
    <row r="87" spans="6:10" s="61" customFormat="1" ht="15">
      <c r="F87" s="52"/>
      <c r="J87" s="85"/>
    </row>
    <row r="88" spans="6:10" s="61" customFormat="1" ht="15">
      <c r="F88" s="52"/>
      <c r="J88" s="85"/>
    </row>
    <row r="89" spans="6:10" s="61" customFormat="1" ht="15">
      <c r="F89" s="52"/>
      <c r="J89" s="85"/>
    </row>
    <row r="90" spans="6:10" s="61" customFormat="1" ht="15">
      <c r="F90" s="52"/>
      <c r="J90" s="85"/>
    </row>
    <row r="91" spans="6:10" s="61" customFormat="1" ht="15">
      <c r="F91" s="52"/>
      <c r="J91" s="85"/>
    </row>
    <row r="92" spans="6:10" s="61" customFormat="1" ht="15">
      <c r="F92" s="52"/>
      <c r="J92" s="85"/>
    </row>
    <row r="93" spans="6:10" s="61" customFormat="1" ht="15">
      <c r="F93" s="52"/>
      <c r="J93" s="85"/>
    </row>
    <row r="94" spans="6:10" s="61" customFormat="1" ht="15">
      <c r="F94" s="52"/>
      <c r="J94" s="85"/>
    </row>
    <row r="95" spans="6:10" s="61" customFormat="1" ht="15">
      <c r="F95" s="52"/>
      <c r="J95" s="85"/>
    </row>
    <row r="96" spans="6:10" s="61" customFormat="1" ht="15">
      <c r="F96" s="52"/>
      <c r="J96" s="85"/>
    </row>
    <row r="97" spans="6:10" s="61" customFormat="1" ht="15">
      <c r="F97" s="52"/>
      <c r="J97" s="85"/>
    </row>
    <row r="98" spans="6:10" s="61" customFormat="1" ht="15">
      <c r="F98" s="52"/>
      <c r="J98" s="85"/>
    </row>
    <row r="99" spans="6:10" s="61" customFormat="1" ht="15">
      <c r="F99" s="52"/>
      <c r="J99" s="85"/>
    </row>
    <row r="100" spans="6:10" s="61" customFormat="1" ht="15">
      <c r="F100" s="52"/>
      <c r="J100" s="85"/>
    </row>
    <row r="101" spans="6:10" s="61" customFormat="1" ht="15">
      <c r="F101" s="52"/>
      <c r="J101" s="85"/>
    </row>
  </sheetData>
  <sheetProtection/>
  <mergeCells count="12">
    <mergeCell ref="A24:D24"/>
    <mergeCell ref="E24:H24"/>
    <mergeCell ref="I24:K24"/>
    <mergeCell ref="H25:K25"/>
    <mergeCell ref="A1:K1"/>
    <mergeCell ref="A2:K2"/>
    <mergeCell ref="A3:C3"/>
    <mergeCell ref="D3:F3"/>
    <mergeCell ref="G3:H3"/>
    <mergeCell ref="A23:D23"/>
    <mergeCell ref="E23:H23"/>
    <mergeCell ref="I23:K23"/>
  </mergeCells>
  <printOptions/>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dimension ref="A1:K13"/>
  <sheetViews>
    <sheetView zoomScalePageLayoutView="0" workbookViewId="0" topLeftCell="A1">
      <selection activeCell="K6" sqref="K6"/>
    </sheetView>
  </sheetViews>
  <sheetFormatPr defaultColWidth="9.140625" defaultRowHeight="15"/>
  <cols>
    <col min="3" max="3" width="7.00390625" style="0" customWidth="1"/>
    <col min="4" max="4" width="24.421875" style="0" customWidth="1"/>
    <col min="6" max="6" width="10.7109375" style="0" customWidth="1"/>
    <col min="8" max="8" width="12.57421875" style="0" customWidth="1"/>
    <col min="10" max="10" width="7.421875" style="0" customWidth="1"/>
    <col min="11" max="11" width="12.421875" style="0" customWidth="1"/>
  </cols>
  <sheetData>
    <row r="1" spans="1:11" s="1" customFormat="1" ht="27.75" customHeight="1">
      <c r="A1" s="98" t="s">
        <v>201</v>
      </c>
      <c r="B1" s="98"/>
      <c r="C1" s="98"/>
      <c r="D1" s="98"/>
      <c r="E1" s="98"/>
      <c r="F1" s="98"/>
      <c r="G1" s="98"/>
      <c r="H1" s="98"/>
      <c r="I1" s="98"/>
      <c r="J1" s="98"/>
      <c r="K1" s="98"/>
    </row>
    <row r="2" spans="1:11" s="26" customFormat="1" ht="36.75" customHeight="1">
      <c r="A2" s="99" t="s">
        <v>100</v>
      </c>
      <c r="B2" s="99"/>
      <c r="C2" s="99"/>
      <c r="D2" s="99"/>
      <c r="E2" s="99"/>
      <c r="F2" s="99"/>
      <c r="G2" s="99"/>
      <c r="H2" s="99"/>
      <c r="I2" s="99"/>
      <c r="J2" s="99"/>
      <c r="K2" s="99"/>
    </row>
    <row r="3" spans="1:11" s="54" customFormat="1" ht="34.5" customHeight="1">
      <c r="A3" s="100" t="s">
        <v>202</v>
      </c>
      <c r="B3" s="100"/>
      <c r="C3" s="100"/>
      <c r="D3" s="101" t="s">
        <v>203</v>
      </c>
      <c r="E3" s="101"/>
      <c r="F3" s="101"/>
      <c r="G3" s="101" t="s">
        <v>204</v>
      </c>
      <c r="H3" s="101"/>
      <c r="I3" s="7"/>
      <c r="J3" s="3"/>
      <c r="K3" s="3"/>
    </row>
    <row r="4" spans="1:11" s="26" customFormat="1" ht="44.25" customHeight="1">
      <c r="A4" s="8" t="s">
        <v>5</v>
      </c>
      <c r="B4" s="9" t="s">
        <v>6</v>
      </c>
      <c r="C4" s="9" t="s">
        <v>7</v>
      </c>
      <c r="D4" s="9" t="s">
        <v>8</v>
      </c>
      <c r="E4" s="9" t="s">
        <v>9</v>
      </c>
      <c r="F4" s="9" t="s">
        <v>10</v>
      </c>
      <c r="G4" s="9" t="s">
        <v>11</v>
      </c>
      <c r="H4" s="9" t="s">
        <v>12</v>
      </c>
      <c r="I4" s="9" t="s">
        <v>13</v>
      </c>
      <c r="J4" s="9" t="s">
        <v>14</v>
      </c>
      <c r="K4" s="20" t="s">
        <v>15</v>
      </c>
    </row>
    <row r="5" spans="1:11" s="26" customFormat="1" ht="37.5" customHeight="1">
      <c r="A5" s="10" t="s">
        <v>16</v>
      </c>
      <c r="B5" s="11" t="s">
        <v>17</v>
      </c>
      <c r="C5" s="11" t="s">
        <v>18</v>
      </c>
      <c r="D5" s="7" t="s">
        <v>19</v>
      </c>
      <c r="E5" s="11">
        <v>1</v>
      </c>
      <c r="F5" s="11" t="s">
        <v>20</v>
      </c>
      <c r="G5" s="11">
        <v>3</v>
      </c>
      <c r="H5" s="11" t="s">
        <v>21</v>
      </c>
      <c r="I5" s="11" t="s">
        <v>22</v>
      </c>
      <c r="J5" s="11">
        <v>6</v>
      </c>
      <c r="K5" s="21">
        <v>7</v>
      </c>
    </row>
    <row r="6" spans="1:11" s="55" customFormat="1" ht="21.75" customHeight="1">
      <c r="A6" s="12" t="s">
        <v>205</v>
      </c>
      <c r="B6" s="13" t="s">
        <v>208</v>
      </c>
      <c r="C6" s="14" t="s">
        <v>25</v>
      </c>
      <c r="D6" s="77" t="s">
        <v>209</v>
      </c>
      <c r="E6" s="13">
        <v>104</v>
      </c>
      <c r="F6" s="29">
        <f>E6*0.25</f>
        <v>26</v>
      </c>
      <c r="G6" s="29">
        <v>89</v>
      </c>
      <c r="H6" s="29">
        <f>G6*0.5</f>
        <v>44.5</v>
      </c>
      <c r="I6" s="22">
        <f>F6+H6</f>
        <v>70.5</v>
      </c>
      <c r="J6" s="86">
        <v>1</v>
      </c>
      <c r="K6" s="82" t="s">
        <v>428</v>
      </c>
    </row>
    <row r="7" spans="1:11" s="55" customFormat="1" ht="21.75" customHeight="1">
      <c r="A7" s="12" t="s">
        <v>205</v>
      </c>
      <c r="B7" s="13" t="s">
        <v>206</v>
      </c>
      <c r="C7" s="14" t="s">
        <v>25</v>
      </c>
      <c r="D7" s="77" t="s">
        <v>207</v>
      </c>
      <c r="E7" s="13">
        <v>116.5</v>
      </c>
      <c r="F7" s="29">
        <f>E7*0.25</f>
        <v>29.125</v>
      </c>
      <c r="G7" s="29">
        <v>81.4</v>
      </c>
      <c r="H7" s="29">
        <f>G7*0.5</f>
        <v>40.7</v>
      </c>
      <c r="I7" s="22">
        <f>F7+H7</f>
        <v>69.825</v>
      </c>
      <c r="J7" s="86">
        <v>2</v>
      </c>
      <c r="K7" s="82" t="s">
        <v>428</v>
      </c>
    </row>
    <row r="8" spans="1:11" s="55" customFormat="1" ht="21.75" customHeight="1">
      <c r="A8" s="12" t="s">
        <v>205</v>
      </c>
      <c r="B8" s="13" t="s">
        <v>210</v>
      </c>
      <c r="C8" s="14" t="s">
        <v>25</v>
      </c>
      <c r="D8" s="77" t="s">
        <v>211</v>
      </c>
      <c r="E8" s="13">
        <v>76.5</v>
      </c>
      <c r="F8" s="29">
        <f>E8*0.25</f>
        <v>19.125</v>
      </c>
      <c r="G8" s="29">
        <v>81.8</v>
      </c>
      <c r="H8" s="29">
        <f>G8*0.5</f>
        <v>40.9</v>
      </c>
      <c r="I8" s="22">
        <f>F8+H8</f>
        <v>60.025</v>
      </c>
      <c r="J8" s="86">
        <v>3</v>
      </c>
      <c r="K8" s="23"/>
    </row>
    <row r="9" spans="1:11" s="55" customFormat="1" ht="21.75" customHeight="1">
      <c r="A9" s="16" t="s">
        <v>205</v>
      </c>
      <c r="B9" s="17" t="s">
        <v>212</v>
      </c>
      <c r="C9" s="14" t="s">
        <v>25</v>
      </c>
      <c r="D9" s="79" t="s">
        <v>213</v>
      </c>
      <c r="E9" s="17">
        <v>71.5</v>
      </c>
      <c r="F9" s="36">
        <f>E9*0.25</f>
        <v>17.875</v>
      </c>
      <c r="G9" s="36">
        <v>78.4</v>
      </c>
      <c r="H9" s="29">
        <f>G9*0.5</f>
        <v>39.2</v>
      </c>
      <c r="I9" s="22">
        <f>F9+H9</f>
        <v>57.075</v>
      </c>
      <c r="J9" s="87">
        <v>4</v>
      </c>
      <c r="K9" s="25"/>
    </row>
    <row r="11" spans="1:11" s="6" customFormat="1" ht="29.25" customHeight="1">
      <c r="A11" s="102" t="s">
        <v>93</v>
      </c>
      <c r="B11" s="102"/>
      <c r="C11" s="102"/>
      <c r="D11" s="102"/>
      <c r="E11" s="102" t="s">
        <v>94</v>
      </c>
      <c r="F11" s="102"/>
      <c r="G11" s="102"/>
      <c r="H11" s="102"/>
      <c r="I11" s="102" t="s">
        <v>95</v>
      </c>
      <c r="J11" s="102"/>
      <c r="K11" s="102"/>
    </row>
    <row r="12" spans="1:11" s="6" customFormat="1" ht="34.5" customHeight="1">
      <c r="A12" s="102" t="s">
        <v>96</v>
      </c>
      <c r="B12" s="102"/>
      <c r="C12" s="102"/>
      <c r="D12" s="102"/>
      <c r="E12" s="103"/>
      <c r="F12" s="103"/>
      <c r="G12" s="103"/>
      <c r="H12" s="103"/>
      <c r="I12" s="102" t="s">
        <v>97</v>
      </c>
      <c r="J12" s="102"/>
      <c r="K12" s="102"/>
    </row>
    <row r="13" spans="1:11" s="6" customFormat="1" ht="18.75">
      <c r="A13" s="19"/>
      <c r="B13" s="19"/>
      <c r="C13" s="19"/>
      <c r="D13" s="19"/>
      <c r="E13" s="19"/>
      <c r="F13" s="19"/>
      <c r="G13" s="19"/>
      <c r="H13" s="104" t="s">
        <v>98</v>
      </c>
      <c r="I13" s="104"/>
      <c r="J13" s="104"/>
      <c r="K13" s="104"/>
    </row>
  </sheetData>
  <sheetProtection/>
  <mergeCells count="12">
    <mergeCell ref="A12:D12"/>
    <mergeCell ref="E12:H12"/>
    <mergeCell ref="I12:K12"/>
    <mergeCell ref="H13:K13"/>
    <mergeCell ref="A1:K1"/>
    <mergeCell ref="A2:K2"/>
    <mergeCell ref="A3:C3"/>
    <mergeCell ref="D3:F3"/>
    <mergeCell ref="G3:H3"/>
    <mergeCell ref="A11:D11"/>
    <mergeCell ref="E11:H11"/>
    <mergeCell ref="I11:K11"/>
  </mergeCells>
  <printOptions/>
  <pageMargins left="0.7" right="0.7" top="0.75" bottom="0.75" header="0.3" footer="0.3"/>
  <pageSetup orientation="landscape" paperSize="9" r:id="rId1"/>
</worksheet>
</file>

<file path=xl/worksheets/sheet7.xml><?xml version="1.0" encoding="utf-8"?>
<worksheet xmlns="http://schemas.openxmlformats.org/spreadsheetml/2006/main" xmlns:r="http://schemas.openxmlformats.org/officeDocument/2006/relationships">
  <dimension ref="A1:K15"/>
  <sheetViews>
    <sheetView zoomScalePageLayoutView="0" workbookViewId="0" topLeftCell="A1">
      <selection activeCell="H6" sqref="H6:I6"/>
    </sheetView>
  </sheetViews>
  <sheetFormatPr defaultColWidth="9.140625" defaultRowHeight="15"/>
  <cols>
    <col min="2" max="2" width="12.28125" style="0" customWidth="1"/>
    <col min="4" max="4" width="23.7109375" style="0" customWidth="1"/>
    <col min="6" max="6" width="12.140625" style="0" customWidth="1"/>
    <col min="11" max="11" width="10.8515625" style="0" customWidth="1"/>
  </cols>
  <sheetData>
    <row r="1" spans="1:11" s="1" customFormat="1" ht="27.75" customHeight="1">
      <c r="A1" s="98" t="s">
        <v>214</v>
      </c>
      <c r="B1" s="98"/>
      <c r="C1" s="98"/>
      <c r="D1" s="98"/>
      <c r="E1" s="98"/>
      <c r="F1" s="98"/>
      <c r="G1" s="98"/>
      <c r="H1" s="98"/>
      <c r="I1" s="98"/>
      <c r="J1" s="98"/>
      <c r="K1" s="98"/>
    </row>
    <row r="2" spans="1:11" s="26" customFormat="1" ht="36.75" customHeight="1">
      <c r="A2" s="105" t="s">
        <v>1</v>
      </c>
      <c r="B2" s="105"/>
      <c r="C2" s="105"/>
      <c r="D2" s="105"/>
      <c r="E2" s="105"/>
      <c r="F2" s="105"/>
      <c r="G2" s="105"/>
      <c r="H2" s="105"/>
      <c r="I2" s="105"/>
      <c r="J2" s="105"/>
      <c r="K2" s="105"/>
    </row>
    <row r="3" spans="1:11" s="54" customFormat="1" ht="18.75" customHeight="1">
      <c r="A3" s="100" t="s">
        <v>215</v>
      </c>
      <c r="B3" s="100"/>
      <c r="C3" s="100"/>
      <c r="D3" s="101" t="s">
        <v>216</v>
      </c>
      <c r="E3" s="101"/>
      <c r="F3" s="101"/>
      <c r="G3" s="101" t="s">
        <v>204</v>
      </c>
      <c r="H3" s="101"/>
      <c r="I3" s="7"/>
      <c r="J3" s="3"/>
      <c r="K3" s="3"/>
    </row>
    <row r="4" spans="1:11" s="26" customFormat="1" ht="44.25" customHeight="1">
      <c r="A4" s="8" t="s">
        <v>5</v>
      </c>
      <c r="B4" s="9" t="s">
        <v>6</v>
      </c>
      <c r="C4" s="9" t="s">
        <v>7</v>
      </c>
      <c r="D4" s="9" t="s">
        <v>8</v>
      </c>
      <c r="E4" s="9" t="s">
        <v>9</v>
      </c>
      <c r="F4" s="9" t="s">
        <v>10</v>
      </c>
      <c r="G4" s="9" t="s">
        <v>11</v>
      </c>
      <c r="H4" s="9" t="s">
        <v>12</v>
      </c>
      <c r="I4" s="9" t="s">
        <v>13</v>
      </c>
      <c r="J4" s="9" t="s">
        <v>14</v>
      </c>
      <c r="K4" s="20" t="s">
        <v>15</v>
      </c>
    </row>
    <row r="5" spans="1:11" s="26" customFormat="1" ht="37.5" customHeight="1">
      <c r="A5" s="10" t="s">
        <v>16</v>
      </c>
      <c r="B5" s="11" t="s">
        <v>17</v>
      </c>
      <c r="C5" s="11" t="s">
        <v>18</v>
      </c>
      <c r="D5" s="7" t="s">
        <v>19</v>
      </c>
      <c r="E5" s="11">
        <v>1</v>
      </c>
      <c r="F5" s="11" t="s">
        <v>20</v>
      </c>
      <c r="G5" s="11">
        <v>3</v>
      </c>
      <c r="H5" s="11" t="s">
        <v>21</v>
      </c>
      <c r="I5" s="11" t="s">
        <v>22</v>
      </c>
      <c r="J5" s="11">
        <v>6</v>
      </c>
      <c r="K5" s="21">
        <v>7</v>
      </c>
    </row>
    <row r="6" spans="1:11" s="60" customFormat="1" ht="21.75" customHeight="1">
      <c r="A6" s="12" t="s">
        <v>205</v>
      </c>
      <c r="B6" s="13" t="s">
        <v>217</v>
      </c>
      <c r="C6" s="14" t="s">
        <v>25</v>
      </c>
      <c r="D6" s="77" t="s">
        <v>218</v>
      </c>
      <c r="E6" s="13">
        <v>136.5</v>
      </c>
      <c r="F6" s="29">
        <f aca="true" t="shared" si="0" ref="F6:F11">E6*0.25</f>
        <v>34.125</v>
      </c>
      <c r="G6" s="29">
        <v>76.6</v>
      </c>
      <c r="H6" s="29">
        <f aca="true" t="shared" si="1" ref="H6:H11">G6*0.5</f>
        <v>38.3</v>
      </c>
      <c r="I6" s="22">
        <f aca="true" t="shared" si="2" ref="I6:I11">F6+H6</f>
        <v>72.425</v>
      </c>
      <c r="J6" s="86">
        <v>1</v>
      </c>
      <c r="K6" s="82" t="s">
        <v>428</v>
      </c>
    </row>
    <row r="7" spans="1:11" s="5" customFormat="1" ht="21.75" customHeight="1">
      <c r="A7" s="12" t="s">
        <v>205</v>
      </c>
      <c r="B7" s="13" t="s">
        <v>219</v>
      </c>
      <c r="C7" s="14" t="s">
        <v>142</v>
      </c>
      <c r="D7" s="77" t="s">
        <v>220</v>
      </c>
      <c r="E7" s="13">
        <v>130.5</v>
      </c>
      <c r="F7" s="29">
        <f t="shared" si="0"/>
        <v>32.625</v>
      </c>
      <c r="G7" s="29">
        <v>78.4</v>
      </c>
      <c r="H7" s="29">
        <f t="shared" si="1"/>
        <v>39.2</v>
      </c>
      <c r="I7" s="22">
        <f t="shared" si="2"/>
        <v>71.825</v>
      </c>
      <c r="J7" s="86">
        <v>2</v>
      </c>
      <c r="K7" s="82" t="s">
        <v>428</v>
      </c>
    </row>
    <row r="8" spans="1:11" s="5" customFormat="1" ht="21.75" customHeight="1">
      <c r="A8" s="12" t="s">
        <v>205</v>
      </c>
      <c r="B8" s="13" t="s">
        <v>221</v>
      </c>
      <c r="C8" s="14" t="s">
        <v>25</v>
      </c>
      <c r="D8" s="77" t="s">
        <v>222</v>
      </c>
      <c r="E8" s="13">
        <v>110</v>
      </c>
      <c r="F8" s="29">
        <f t="shared" si="0"/>
        <v>27.5</v>
      </c>
      <c r="G8" s="29">
        <v>77</v>
      </c>
      <c r="H8" s="29">
        <f t="shared" si="1"/>
        <v>38.5</v>
      </c>
      <c r="I8" s="22">
        <f t="shared" si="2"/>
        <v>66</v>
      </c>
      <c r="J8" s="86">
        <v>3</v>
      </c>
      <c r="K8" s="23"/>
    </row>
    <row r="9" spans="1:11" s="5" customFormat="1" ht="21.75" customHeight="1">
      <c r="A9" s="12" t="s">
        <v>205</v>
      </c>
      <c r="B9" s="13" t="s">
        <v>223</v>
      </c>
      <c r="C9" s="14" t="s">
        <v>25</v>
      </c>
      <c r="D9" s="77" t="s">
        <v>224</v>
      </c>
      <c r="E9" s="13">
        <v>108</v>
      </c>
      <c r="F9" s="29">
        <f t="shared" si="0"/>
        <v>27</v>
      </c>
      <c r="G9" s="29">
        <v>76.4</v>
      </c>
      <c r="H9" s="29">
        <f t="shared" si="1"/>
        <v>38.2</v>
      </c>
      <c r="I9" s="22">
        <f t="shared" si="2"/>
        <v>65.2</v>
      </c>
      <c r="J9" s="86">
        <v>4</v>
      </c>
      <c r="K9" s="23"/>
    </row>
    <row r="10" spans="1:11" s="5" customFormat="1" ht="21.75" customHeight="1">
      <c r="A10" s="12" t="s">
        <v>205</v>
      </c>
      <c r="B10" s="13" t="s">
        <v>225</v>
      </c>
      <c r="C10" s="14" t="s">
        <v>25</v>
      </c>
      <c r="D10" s="77" t="s">
        <v>226</v>
      </c>
      <c r="E10" s="13">
        <v>101.5</v>
      </c>
      <c r="F10" s="29">
        <f t="shared" si="0"/>
        <v>25.375</v>
      </c>
      <c r="G10" s="29">
        <v>73.4</v>
      </c>
      <c r="H10" s="29">
        <f t="shared" si="1"/>
        <v>36.7</v>
      </c>
      <c r="I10" s="22">
        <f t="shared" si="2"/>
        <v>62.075</v>
      </c>
      <c r="J10" s="86">
        <v>5</v>
      </c>
      <c r="K10" s="23"/>
    </row>
    <row r="11" spans="1:11" s="5" customFormat="1" ht="21.75" customHeight="1">
      <c r="A11" s="16" t="s">
        <v>205</v>
      </c>
      <c r="B11" s="17" t="s">
        <v>227</v>
      </c>
      <c r="C11" s="41" t="s">
        <v>142</v>
      </c>
      <c r="D11" s="79" t="s">
        <v>228</v>
      </c>
      <c r="E11" s="17">
        <v>90</v>
      </c>
      <c r="F11" s="36">
        <f t="shared" si="0"/>
        <v>22.5</v>
      </c>
      <c r="G11" s="36">
        <v>72.6</v>
      </c>
      <c r="H11" s="29">
        <f t="shared" si="1"/>
        <v>36.3</v>
      </c>
      <c r="I11" s="22">
        <f t="shared" si="2"/>
        <v>58.8</v>
      </c>
      <c r="J11" s="86">
        <v>6</v>
      </c>
      <c r="K11" s="25"/>
    </row>
    <row r="13" spans="1:11" s="6" customFormat="1" ht="29.25" customHeight="1">
      <c r="A13" s="102" t="s">
        <v>93</v>
      </c>
      <c r="B13" s="102"/>
      <c r="C13" s="102"/>
      <c r="D13" s="102"/>
      <c r="E13" s="102" t="s">
        <v>94</v>
      </c>
      <c r="F13" s="102"/>
      <c r="G13" s="102"/>
      <c r="H13" s="102"/>
      <c r="I13" s="102" t="s">
        <v>95</v>
      </c>
      <c r="J13" s="102"/>
      <c r="K13" s="102"/>
    </row>
    <row r="14" spans="1:11" s="6" customFormat="1" ht="34.5" customHeight="1">
      <c r="A14" s="102" t="s">
        <v>96</v>
      </c>
      <c r="B14" s="102"/>
      <c r="C14" s="102"/>
      <c r="D14" s="102"/>
      <c r="E14" s="103"/>
      <c r="F14" s="103"/>
      <c r="G14" s="103"/>
      <c r="H14" s="103"/>
      <c r="I14" s="102" t="s">
        <v>97</v>
      </c>
      <c r="J14" s="102"/>
      <c r="K14" s="102"/>
    </row>
    <row r="15" spans="1:11" s="6" customFormat="1" ht="18.75">
      <c r="A15" s="19"/>
      <c r="B15" s="19"/>
      <c r="C15" s="19"/>
      <c r="D15" s="19"/>
      <c r="E15" s="19"/>
      <c r="F15" s="19"/>
      <c r="G15" s="19"/>
      <c r="H15" s="104" t="s">
        <v>98</v>
      </c>
      <c r="I15" s="104"/>
      <c r="J15" s="104"/>
      <c r="K15" s="104"/>
    </row>
  </sheetData>
  <sheetProtection/>
  <mergeCells count="12">
    <mergeCell ref="A14:D14"/>
    <mergeCell ref="E14:H14"/>
    <mergeCell ref="I14:K14"/>
    <mergeCell ref="H15:K15"/>
    <mergeCell ref="A1:K1"/>
    <mergeCell ref="A2:K2"/>
    <mergeCell ref="A3:C3"/>
    <mergeCell ref="D3:F3"/>
    <mergeCell ref="G3:H3"/>
    <mergeCell ref="A13:D13"/>
    <mergeCell ref="E13:H13"/>
    <mergeCell ref="I13:K13"/>
  </mergeCells>
  <printOptions/>
  <pageMargins left="0.7" right="0.7" top="0.75" bottom="0.75" header="0.3" footer="0.3"/>
  <pageSetup orientation="landscape" paperSize="9" r:id="rId1"/>
</worksheet>
</file>

<file path=xl/worksheets/sheet8.xml><?xml version="1.0" encoding="utf-8"?>
<worksheet xmlns="http://schemas.openxmlformats.org/spreadsheetml/2006/main" xmlns:r="http://schemas.openxmlformats.org/officeDocument/2006/relationships">
  <dimension ref="A1:K15"/>
  <sheetViews>
    <sheetView zoomScalePageLayoutView="0" workbookViewId="0" topLeftCell="A1">
      <selection activeCell="H6" sqref="H6:I6"/>
    </sheetView>
  </sheetViews>
  <sheetFormatPr defaultColWidth="9.140625" defaultRowHeight="15"/>
  <cols>
    <col min="3" max="3" width="6.421875" style="0" customWidth="1"/>
    <col min="4" max="4" width="21.8515625" style="0" customWidth="1"/>
    <col min="6" max="6" width="14.7109375" style="0" customWidth="1"/>
    <col min="11" max="11" width="12.140625" style="0" customWidth="1"/>
  </cols>
  <sheetData>
    <row r="1" spans="1:11" s="1" customFormat="1" ht="27.75" customHeight="1">
      <c r="A1" s="98" t="s">
        <v>229</v>
      </c>
      <c r="B1" s="98"/>
      <c r="C1" s="98"/>
      <c r="D1" s="98"/>
      <c r="E1" s="98"/>
      <c r="F1" s="98"/>
      <c r="G1" s="98"/>
      <c r="H1" s="98"/>
      <c r="I1" s="98"/>
      <c r="J1" s="98"/>
      <c r="K1" s="98"/>
    </row>
    <row r="2" spans="1:11" s="2" customFormat="1" ht="36.75" customHeight="1">
      <c r="A2" s="99" t="s">
        <v>1</v>
      </c>
      <c r="B2" s="99"/>
      <c r="C2" s="99"/>
      <c r="D2" s="99"/>
      <c r="E2" s="99"/>
      <c r="F2" s="99"/>
      <c r="G2" s="99"/>
      <c r="H2" s="99"/>
      <c r="I2" s="99"/>
      <c r="J2" s="99"/>
      <c r="K2" s="99"/>
    </row>
    <row r="3" spans="1:9" s="3" customFormat="1" ht="36.75" customHeight="1">
      <c r="A3" s="100" t="s">
        <v>230</v>
      </c>
      <c r="B3" s="100"/>
      <c r="C3" s="100"/>
      <c r="D3" s="101" t="s">
        <v>231</v>
      </c>
      <c r="E3" s="101"/>
      <c r="F3" s="101"/>
      <c r="G3" s="101" t="s">
        <v>232</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56" customFormat="1" ht="21.75" customHeight="1">
      <c r="A6" s="12" t="s">
        <v>233</v>
      </c>
      <c r="B6" s="13" t="s">
        <v>234</v>
      </c>
      <c r="C6" s="14" t="s">
        <v>25</v>
      </c>
      <c r="D6" s="77" t="s">
        <v>235</v>
      </c>
      <c r="E6" s="13">
        <v>139</v>
      </c>
      <c r="F6" s="29">
        <f aca="true" t="shared" si="0" ref="F6:F11">E6*0.25</f>
        <v>34.75</v>
      </c>
      <c r="G6" s="29">
        <v>91.6</v>
      </c>
      <c r="H6" s="29">
        <f aca="true" t="shared" si="1" ref="H6:H11">G6*0.5</f>
        <v>45.8</v>
      </c>
      <c r="I6" s="22">
        <f aca="true" t="shared" si="2" ref="I6:I11">F6+H6</f>
        <v>80.55</v>
      </c>
      <c r="J6" s="86">
        <v>1</v>
      </c>
      <c r="K6" s="88" t="s">
        <v>427</v>
      </c>
    </row>
    <row r="7" spans="1:11" s="57" customFormat="1" ht="21.75" customHeight="1">
      <c r="A7" s="12" t="s">
        <v>233</v>
      </c>
      <c r="B7" s="13" t="s">
        <v>236</v>
      </c>
      <c r="C7" s="14" t="s">
        <v>25</v>
      </c>
      <c r="D7" s="77" t="s">
        <v>237</v>
      </c>
      <c r="E7" s="13">
        <v>129</v>
      </c>
      <c r="F7" s="29">
        <f t="shared" si="0"/>
        <v>32.25</v>
      </c>
      <c r="G7" s="29">
        <v>86</v>
      </c>
      <c r="H7" s="29">
        <f t="shared" si="1"/>
        <v>43</v>
      </c>
      <c r="I7" s="22">
        <f t="shared" si="2"/>
        <v>75.25</v>
      </c>
      <c r="J7" s="86">
        <v>2</v>
      </c>
      <c r="K7" s="88" t="s">
        <v>427</v>
      </c>
    </row>
    <row r="8" spans="1:11" s="57" customFormat="1" ht="21.75" customHeight="1">
      <c r="A8" s="12" t="s">
        <v>233</v>
      </c>
      <c r="B8" s="13" t="s">
        <v>240</v>
      </c>
      <c r="C8" s="14" t="s">
        <v>25</v>
      </c>
      <c r="D8" s="77" t="s">
        <v>241</v>
      </c>
      <c r="E8" s="13">
        <v>110.5</v>
      </c>
      <c r="F8" s="29">
        <f t="shared" si="0"/>
        <v>27.625</v>
      </c>
      <c r="G8" s="29">
        <v>90.6</v>
      </c>
      <c r="H8" s="29">
        <f t="shared" si="1"/>
        <v>45.3</v>
      </c>
      <c r="I8" s="22">
        <f t="shared" si="2"/>
        <v>72.925</v>
      </c>
      <c r="J8" s="86">
        <v>3</v>
      </c>
      <c r="K8" s="88" t="s">
        <v>427</v>
      </c>
    </row>
    <row r="9" spans="1:11" s="57" customFormat="1" ht="21.75" customHeight="1">
      <c r="A9" s="12" t="s">
        <v>233</v>
      </c>
      <c r="B9" s="13" t="s">
        <v>242</v>
      </c>
      <c r="C9" s="14" t="s">
        <v>25</v>
      </c>
      <c r="D9" s="77" t="s">
        <v>243</v>
      </c>
      <c r="E9" s="13">
        <v>108.5</v>
      </c>
      <c r="F9" s="29">
        <f t="shared" si="0"/>
        <v>27.125</v>
      </c>
      <c r="G9" s="29">
        <v>90.6</v>
      </c>
      <c r="H9" s="29">
        <f t="shared" si="1"/>
        <v>45.3</v>
      </c>
      <c r="I9" s="22">
        <f t="shared" si="2"/>
        <v>72.425</v>
      </c>
      <c r="J9" s="86">
        <v>4</v>
      </c>
      <c r="K9" s="58"/>
    </row>
    <row r="10" spans="1:11" s="57" customFormat="1" ht="21.75" customHeight="1">
      <c r="A10" s="12" t="s">
        <v>233</v>
      </c>
      <c r="B10" s="13" t="s">
        <v>238</v>
      </c>
      <c r="C10" s="14" t="s">
        <v>142</v>
      </c>
      <c r="D10" s="77" t="s">
        <v>239</v>
      </c>
      <c r="E10" s="13">
        <v>121</v>
      </c>
      <c r="F10" s="29">
        <f t="shared" si="0"/>
        <v>30.25</v>
      </c>
      <c r="G10" s="29">
        <v>77.2</v>
      </c>
      <c r="H10" s="29">
        <f t="shared" si="1"/>
        <v>38.6</v>
      </c>
      <c r="I10" s="22">
        <f t="shared" si="2"/>
        <v>68.85</v>
      </c>
      <c r="J10" s="86">
        <v>5</v>
      </c>
      <c r="K10" s="58"/>
    </row>
    <row r="11" spans="1:11" s="57" customFormat="1" ht="21.75" customHeight="1">
      <c r="A11" s="16" t="s">
        <v>233</v>
      </c>
      <c r="B11" s="17" t="s">
        <v>244</v>
      </c>
      <c r="C11" s="14" t="s">
        <v>25</v>
      </c>
      <c r="D11" s="79" t="s">
        <v>245</v>
      </c>
      <c r="E11" s="17">
        <v>90.5</v>
      </c>
      <c r="F11" s="36">
        <f t="shared" si="0"/>
        <v>22.625</v>
      </c>
      <c r="G11" s="36">
        <v>69.2</v>
      </c>
      <c r="H11" s="29">
        <f t="shared" si="1"/>
        <v>34.6</v>
      </c>
      <c r="I11" s="22">
        <f t="shared" si="2"/>
        <v>57.225</v>
      </c>
      <c r="J11" s="86">
        <v>6</v>
      </c>
      <c r="K11" s="59"/>
    </row>
    <row r="13" spans="1:11" s="6" customFormat="1" ht="29.25" customHeight="1">
      <c r="A13" s="102" t="s">
        <v>93</v>
      </c>
      <c r="B13" s="102"/>
      <c r="C13" s="102"/>
      <c r="D13" s="102"/>
      <c r="E13" s="102" t="s">
        <v>94</v>
      </c>
      <c r="F13" s="102"/>
      <c r="G13" s="102"/>
      <c r="H13" s="102"/>
      <c r="I13" s="102" t="s">
        <v>95</v>
      </c>
      <c r="J13" s="102"/>
      <c r="K13" s="102"/>
    </row>
    <row r="14" spans="1:11" s="6" customFormat="1" ht="34.5" customHeight="1">
      <c r="A14" s="102" t="s">
        <v>96</v>
      </c>
      <c r="B14" s="102"/>
      <c r="C14" s="102"/>
      <c r="D14" s="102"/>
      <c r="E14" s="103"/>
      <c r="F14" s="103"/>
      <c r="G14" s="103"/>
      <c r="H14" s="103"/>
      <c r="I14" s="102" t="s">
        <v>97</v>
      </c>
      <c r="J14" s="102"/>
      <c r="K14" s="102"/>
    </row>
    <row r="15" spans="1:11" s="6" customFormat="1" ht="18.75">
      <c r="A15" s="19"/>
      <c r="B15" s="19"/>
      <c r="C15" s="19"/>
      <c r="D15" s="19"/>
      <c r="E15" s="19"/>
      <c r="F15" s="19"/>
      <c r="G15" s="19"/>
      <c r="H15" s="104" t="s">
        <v>98</v>
      </c>
      <c r="I15" s="104"/>
      <c r="J15" s="104"/>
      <c r="K15" s="104"/>
    </row>
  </sheetData>
  <sheetProtection/>
  <mergeCells count="12">
    <mergeCell ref="A14:D14"/>
    <mergeCell ref="E14:H14"/>
    <mergeCell ref="I14:K14"/>
    <mergeCell ref="H15:K15"/>
    <mergeCell ref="A1:K1"/>
    <mergeCell ref="A2:K2"/>
    <mergeCell ref="A3:C3"/>
    <mergeCell ref="D3:F3"/>
    <mergeCell ref="G3:H3"/>
    <mergeCell ref="A13:D13"/>
    <mergeCell ref="E13:H13"/>
    <mergeCell ref="I13:K13"/>
  </mergeCells>
  <printOptions/>
  <pageMargins left="0.7" right="0.7" top="0.75" bottom="0.75" header="0.3" footer="0.3"/>
  <pageSetup orientation="landscape" paperSize="9" r:id="rId1"/>
</worksheet>
</file>

<file path=xl/worksheets/sheet9.xml><?xml version="1.0" encoding="utf-8"?>
<worksheet xmlns="http://schemas.openxmlformats.org/spreadsheetml/2006/main" xmlns:r="http://schemas.openxmlformats.org/officeDocument/2006/relationships">
  <dimension ref="A1:K15"/>
  <sheetViews>
    <sheetView zoomScalePageLayoutView="0" workbookViewId="0" topLeftCell="A1">
      <selection activeCell="A3" sqref="A3:C3"/>
    </sheetView>
  </sheetViews>
  <sheetFormatPr defaultColWidth="9.140625" defaultRowHeight="15"/>
  <cols>
    <col min="3" max="3" width="6.57421875" style="0" customWidth="1"/>
    <col min="4" max="4" width="24.28125" style="0" customWidth="1"/>
    <col min="6" max="6" width="12.7109375" style="0" customWidth="1"/>
    <col min="11" max="11" width="12.421875" style="0" customWidth="1"/>
  </cols>
  <sheetData>
    <row r="1" spans="1:11" s="1" customFormat="1" ht="27.75" customHeight="1">
      <c r="A1" s="98" t="s">
        <v>246</v>
      </c>
      <c r="B1" s="98"/>
      <c r="C1" s="98"/>
      <c r="D1" s="98"/>
      <c r="E1" s="98"/>
      <c r="F1" s="98"/>
      <c r="G1" s="98"/>
      <c r="H1" s="98"/>
      <c r="I1" s="98"/>
      <c r="J1" s="98"/>
      <c r="K1" s="98"/>
    </row>
    <row r="2" spans="1:11" s="2" customFormat="1" ht="36.75" customHeight="1">
      <c r="A2" s="99" t="s">
        <v>1</v>
      </c>
      <c r="B2" s="99"/>
      <c r="C2" s="99"/>
      <c r="D2" s="99"/>
      <c r="E2" s="99"/>
      <c r="F2" s="99"/>
      <c r="G2" s="99"/>
      <c r="H2" s="99"/>
      <c r="I2" s="99"/>
      <c r="J2" s="99"/>
      <c r="K2" s="99"/>
    </row>
    <row r="3" spans="1:9" s="3" customFormat="1" ht="41.25" customHeight="1">
      <c r="A3" s="100" t="s">
        <v>431</v>
      </c>
      <c r="B3" s="100"/>
      <c r="C3" s="100"/>
      <c r="D3" s="101" t="s">
        <v>216</v>
      </c>
      <c r="E3" s="101"/>
      <c r="F3" s="101"/>
      <c r="G3" s="101" t="s">
        <v>247</v>
      </c>
      <c r="H3" s="101"/>
      <c r="I3" s="7"/>
    </row>
    <row r="4" spans="1:11" s="2" customFormat="1" ht="44.25" customHeight="1">
      <c r="A4" s="8" t="s">
        <v>5</v>
      </c>
      <c r="B4" s="9" t="s">
        <v>6</v>
      </c>
      <c r="C4" s="9" t="s">
        <v>7</v>
      </c>
      <c r="D4" s="9" t="s">
        <v>8</v>
      </c>
      <c r="E4" s="9" t="s">
        <v>9</v>
      </c>
      <c r="F4" s="9" t="s">
        <v>10</v>
      </c>
      <c r="G4" s="9" t="s">
        <v>11</v>
      </c>
      <c r="H4" s="9" t="s">
        <v>12</v>
      </c>
      <c r="I4" s="9" t="s">
        <v>13</v>
      </c>
      <c r="J4" s="9" t="s">
        <v>14</v>
      </c>
      <c r="K4" s="20" t="s">
        <v>15</v>
      </c>
    </row>
    <row r="5" spans="1:11" s="2" customFormat="1" ht="37.5" customHeight="1">
      <c r="A5" s="10" t="s">
        <v>16</v>
      </c>
      <c r="B5" s="11" t="s">
        <v>17</v>
      </c>
      <c r="C5" s="11" t="s">
        <v>18</v>
      </c>
      <c r="D5" s="7" t="s">
        <v>19</v>
      </c>
      <c r="E5" s="11">
        <v>1</v>
      </c>
      <c r="F5" s="11" t="s">
        <v>20</v>
      </c>
      <c r="G5" s="11">
        <v>3</v>
      </c>
      <c r="H5" s="11" t="s">
        <v>21</v>
      </c>
      <c r="I5" s="11" t="s">
        <v>22</v>
      </c>
      <c r="J5" s="11">
        <v>6</v>
      </c>
      <c r="K5" s="21">
        <v>7</v>
      </c>
    </row>
    <row r="6" spans="1:11" s="56" customFormat="1" ht="21.75" customHeight="1">
      <c r="A6" s="12" t="s">
        <v>248</v>
      </c>
      <c r="B6" s="13" t="s">
        <v>249</v>
      </c>
      <c r="C6" s="14" t="s">
        <v>25</v>
      </c>
      <c r="D6" s="77" t="s">
        <v>250</v>
      </c>
      <c r="E6" s="13">
        <v>125.5</v>
      </c>
      <c r="F6" s="29">
        <f aca="true" t="shared" si="0" ref="F6:F11">E6*0.25</f>
        <v>31.375</v>
      </c>
      <c r="G6" s="29">
        <v>86.77</v>
      </c>
      <c r="H6" s="29">
        <f aca="true" t="shared" si="1" ref="H6:H11">G6*0.5</f>
        <v>43.385</v>
      </c>
      <c r="I6" s="22">
        <f aca="true" t="shared" si="2" ref="I6:I11">F6+H6</f>
        <v>74.75999999999999</v>
      </c>
      <c r="J6" s="86">
        <v>1</v>
      </c>
      <c r="K6" s="88" t="s">
        <v>427</v>
      </c>
    </row>
    <row r="7" spans="1:11" s="57" customFormat="1" ht="21.75" customHeight="1">
      <c r="A7" s="12" t="s">
        <v>248</v>
      </c>
      <c r="B7" s="13" t="s">
        <v>251</v>
      </c>
      <c r="C7" s="14" t="s">
        <v>25</v>
      </c>
      <c r="D7" s="77" t="s">
        <v>252</v>
      </c>
      <c r="E7" s="13">
        <v>120</v>
      </c>
      <c r="F7" s="29">
        <f t="shared" si="0"/>
        <v>30</v>
      </c>
      <c r="G7" s="29">
        <v>81.04</v>
      </c>
      <c r="H7" s="29">
        <f t="shared" si="1"/>
        <v>40.52</v>
      </c>
      <c r="I7" s="22">
        <f t="shared" si="2"/>
        <v>70.52000000000001</v>
      </c>
      <c r="J7" s="86">
        <v>2</v>
      </c>
      <c r="K7" s="88" t="s">
        <v>427</v>
      </c>
    </row>
    <row r="8" spans="1:11" s="57" customFormat="1" ht="21.75" customHeight="1">
      <c r="A8" s="12" t="s">
        <v>248</v>
      </c>
      <c r="B8" s="13" t="s">
        <v>255</v>
      </c>
      <c r="C8" s="14" t="s">
        <v>25</v>
      </c>
      <c r="D8" s="77" t="s">
        <v>256</v>
      </c>
      <c r="E8" s="13">
        <v>96.5</v>
      </c>
      <c r="F8" s="29">
        <f t="shared" si="0"/>
        <v>24.125</v>
      </c>
      <c r="G8" s="29">
        <v>83.64</v>
      </c>
      <c r="H8" s="29">
        <f t="shared" si="1"/>
        <v>41.82</v>
      </c>
      <c r="I8" s="22">
        <f t="shared" si="2"/>
        <v>65.945</v>
      </c>
      <c r="J8" s="86">
        <v>3</v>
      </c>
      <c r="K8" s="88" t="s">
        <v>427</v>
      </c>
    </row>
    <row r="9" spans="1:11" s="57" customFormat="1" ht="21.75" customHeight="1">
      <c r="A9" s="12" t="s">
        <v>248</v>
      </c>
      <c r="B9" s="13" t="s">
        <v>257</v>
      </c>
      <c r="C9" s="14" t="s">
        <v>142</v>
      </c>
      <c r="D9" s="77" t="s">
        <v>258</v>
      </c>
      <c r="E9" s="13">
        <v>96.5</v>
      </c>
      <c r="F9" s="29">
        <f t="shared" si="0"/>
        <v>24.125</v>
      </c>
      <c r="G9" s="29">
        <v>81.26</v>
      </c>
      <c r="H9" s="29">
        <f t="shared" si="1"/>
        <v>40.63</v>
      </c>
      <c r="I9" s="22">
        <f t="shared" si="2"/>
        <v>64.755</v>
      </c>
      <c r="J9" s="86">
        <v>4</v>
      </c>
      <c r="K9" s="88" t="s">
        <v>427</v>
      </c>
    </row>
    <row r="10" spans="1:11" s="57" customFormat="1" ht="21.75" customHeight="1">
      <c r="A10" s="12" t="s">
        <v>248</v>
      </c>
      <c r="B10" s="13" t="s">
        <v>253</v>
      </c>
      <c r="C10" s="14" t="s">
        <v>25</v>
      </c>
      <c r="D10" s="77" t="s">
        <v>254</v>
      </c>
      <c r="E10" s="13">
        <v>98</v>
      </c>
      <c r="F10" s="29">
        <f t="shared" si="0"/>
        <v>24.5</v>
      </c>
      <c r="G10" s="29">
        <v>77</v>
      </c>
      <c r="H10" s="29">
        <f t="shared" si="1"/>
        <v>38.5</v>
      </c>
      <c r="I10" s="22">
        <f t="shared" si="2"/>
        <v>63</v>
      </c>
      <c r="J10" s="86">
        <v>5</v>
      </c>
      <c r="K10" s="23"/>
    </row>
    <row r="11" spans="1:11" s="57" customFormat="1" ht="21.75" customHeight="1">
      <c r="A11" s="16" t="s">
        <v>248</v>
      </c>
      <c r="B11" s="17" t="s">
        <v>259</v>
      </c>
      <c r="C11" s="14" t="s">
        <v>142</v>
      </c>
      <c r="D11" s="79" t="s">
        <v>260</v>
      </c>
      <c r="E11" s="17">
        <v>95</v>
      </c>
      <c r="F11" s="36">
        <f t="shared" si="0"/>
        <v>23.75</v>
      </c>
      <c r="G11" s="36">
        <v>0</v>
      </c>
      <c r="H11" s="29">
        <f t="shared" si="1"/>
        <v>0</v>
      </c>
      <c r="I11" s="22">
        <f t="shared" si="2"/>
        <v>23.75</v>
      </c>
      <c r="J11" s="86">
        <v>6</v>
      </c>
      <c r="K11" s="80" t="s">
        <v>426</v>
      </c>
    </row>
    <row r="13" spans="1:11" s="6" customFormat="1" ht="29.25" customHeight="1">
      <c r="A13" s="102" t="s">
        <v>93</v>
      </c>
      <c r="B13" s="102"/>
      <c r="C13" s="102"/>
      <c r="D13" s="102"/>
      <c r="E13" s="102" t="s">
        <v>94</v>
      </c>
      <c r="F13" s="102"/>
      <c r="G13" s="102"/>
      <c r="H13" s="102"/>
      <c r="I13" s="102" t="s">
        <v>95</v>
      </c>
      <c r="J13" s="102"/>
      <c r="K13" s="102"/>
    </row>
    <row r="14" spans="1:11" s="6" customFormat="1" ht="34.5" customHeight="1">
      <c r="A14" s="102" t="s">
        <v>96</v>
      </c>
      <c r="B14" s="102"/>
      <c r="C14" s="102"/>
      <c r="D14" s="102"/>
      <c r="E14" s="103"/>
      <c r="F14" s="103"/>
      <c r="G14" s="103"/>
      <c r="H14" s="103"/>
      <c r="I14" s="102" t="s">
        <v>97</v>
      </c>
      <c r="J14" s="102"/>
      <c r="K14" s="102"/>
    </row>
    <row r="15" spans="1:11" s="6" customFormat="1" ht="18.75">
      <c r="A15" s="19"/>
      <c r="B15" s="19"/>
      <c r="C15" s="19"/>
      <c r="D15" s="19"/>
      <c r="E15" s="19"/>
      <c r="F15" s="19"/>
      <c r="G15" s="19"/>
      <c r="H15" s="104" t="s">
        <v>98</v>
      </c>
      <c r="I15" s="104"/>
      <c r="J15" s="104"/>
      <c r="K15" s="104"/>
    </row>
  </sheetData>
  <sheetProtection/>
  <mergeCells count="12">
    <mergeCell ref="A14:D14"/>
    <mergeCell ref="E14:H14"/>
    <mergeCell ref="I14:K14"/>
    <mergeCell ref="H15:K15"/>
    <mergeCell ref="A1:K1"/>
    <mergeCell ref="A2:K2"/>
    <mergeCell ref="A3:C3"/>
    <mergeCell ref="D3:F3"/>
    <mergeCell ref="G3:H3"/>
    <mergeCell ref="A13:D13"/>
    <mergeCell ref="E13:H13"/>
    <mergeCell ref="I13:K13"/>
  </mergeCells>
  <printOptions/>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Administrator</cp:lastModifiedBy>
  <cp:lastPrinted>2017-07-20T04:00:20Z</cp:lastPrinted>
  <dcterms:created xsi:type="dcterms:W3CDTF">2017-06-09T12:13:40Z</dcterms:created>
  <dcterms:modified xsi:type="dcterms:W3CDTF">2017-07-20T09:08:27Z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2052-10.1.0.6660</vt:lpwstr>
  </property>
</Properties>
</file>